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ENERGIE 2022\OUG 112_2022\Ghiduri\Septembrie 2022_dupa consultari\Ghid Reabilitari_final 28sept\Ghid reabilitare CLEAN\"/>
    </mc:Choice>
  </mc:AlternateContent>
  <bookViews>
    <workbookView xWindow="-120" yWindow="-120" windowWidth="29040" windowHeight="15840" activeTab="2"/>
  </bookViews>
  <sheets>
    <sheet name="Buget CF" sheetId="9" r:id="rId1"/>
    <sheet name="Întreprindere in dificultate" sheetId="7" r:id="rId2"/>
    <sheet name="consum existent si prognozat" sheetId="8" r:id="rId3"/>
  </sheets>
  <definedNames>
    <definedName name="_xlnm.Print_Area" localSheetId="0">'Buget CF'!$A$1:$L$81</definedName>
    <definedName name="_xlnm.Print_Area" localSheetId="2">'consum existent si prognozat'!$A$1:$AC$44</definedName>
    <definedName name="_xlnm.Print_Area" localSheetId="1">'Întreprindere in dificultate'!$A$1:$G$211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73" i="9" l="1"/>
  <c r="C79" i="9" s="1"/>
  <c r="C74" i="9"/>
  <c r="C75" i="9"/>
  <c r="C76" i="9"/>
  <c r="D113" i="7" l="1"/>
  <c r="D132" i="7"/>
  <c r="D137" i="7" s="1"/>
  <c r="D148" i="7"/>
  <c r="D150" i="7" s="1"/>
  <c r="D155" i="7" s="1"/>
  <c r="D124" i="7"/>
  <c r="D125" i="7" s="1"/>
  <c r="D136" i="7"/>
  <c r="D149" i="7"/>
  <c r="D151" i="7" s="1"/>
  <c r="C204" i="7"/>
  <c r="C205" i="7"/>
  <c r="C206" i="7"/>
  <c r="C113" i="7"/>
  <c r="C148" i="7" s="1"/>
  <c r="C132" i="7"/>
  <c r="C139" i="7" s="1"/>
  <c r="C124" i="7"/>
  <c r="C149" i="7" s="1"/>
  <c r="C136" i="7"/>
  <c r="B204" i="7"/>
  <c r="B205" i="7"/>
  <c r="B206" i="7"/>
  <c r="D42" i="7"/>
  <c r="C196" i="7"/>
  <c r="C198" i="7" s="1"/>
  <c r="D54" i="7"/>
  <c r="C197" i="7"/>
  <c r="D68" i="7"/>
  <c r="D89" i="7" s="1"/>
  <c r="C199" i="7" s="1"/>
  <c r="D75" i="7"/>
  <c r="B175" i="7" s="1"/>
  <c r="C42" i="7"/>
  <c r="B196" i="7"/>
  <c r="B198" i="7" s="1"/>
  <c r="C54" i="7"/>
  <c r="B197" i="7"/>
  <c r="C68" i="7"/>
  <c r="C89" i="7" s="1"/>
  <c r="B199" i="7" s="1"/>
  <c r="C75" i="7"/>
  <c r="D105" i="7"/>
  <c r="C195" i="7"/>
  <c r="C105" i="7"/>
  <c r="B195" i="7"/>
  <c r="D82" i="7"/>
  <c r="B168" i="7"/>
  <c r="B170" i="7" s="1"/>
  <c r="D85" i="7"/>
  <c r="B169" i="7"/>
  <c r="B174" i="7"/>
  <c r="B176" i="7"/>
  <c r="B173" i="7"/>
  <c r="B113" i="7"/>
  <c r="B148" i="7" s="1"/>
  <c r="B132" i="7"/>
  <c r="B124" i="7"/>
  <c r="B149" i="7" s="1"/>
  <c r="B136" i="7"/>
  <c r="D152" i="7"/>
  <c r="D147" i="7"/>
  <c r="C147" i="7"/>
  <c r="B147" i="7"/>
  <c r="D146" i="7"/>
  <c r="C146" i="7"/>
  <c r="B146" i="7"/>
  <c r="D145" i="7"/>
  <c r="C145" i="7"/>
  <c r="B145" i="7"/>
  <c r="B137" i="7"/>
  <c r="B139" i="7"/>
  <c r="D138" i="7"/>
  <c r="C138" i="7"/>
  <c r="B138" i="7"/>
  <c r="D127" i="7"/>
  <c r="B105" i="7"/>
  <c r="D57" i="7"/>
  <c r="D60" i="7"/>
  <c r="D63" i="7"/>
  <c r="D56" i="7"/>
  <c r="D94" i="7" s="1"/>
  <c r="C57" i="7"/>
  <c r="C56" i="7" s="1"/>
  <c r="C60" i="7"/>
  <c r="C63" i="7"/>
  <c r="B42" i="7"/>
  <c r="B54" i="7"/>
  <c r="B57" i="7"/>
  <c r="B60" i="7"/>
  <c r="B63" i="7"/>
  <c r="B56" i="7"/>
  <c r="B68" i="7"/>
  <c r="B89" i="7" s="1"/>
  <c r="B75" i="7"/>
  <c r="D16" i="7"/>
  <c r="D18" i="7" s="1"/>
  <c r="D25" i="7"/>
  <c r="D29" i="7"/>
  <c r="D43" i="7" s="1"/>
  <c r="D30" i="7"/>
  <c r="C16" i="7"/>
  <c r="C18" i="7"/>
  <c r="C93" i="7" s="1"/>
  <c r="C25" i="7"/>
  <c r="C29" i="7"/>
  <c r="C43" i="7" s="1"/>
  <c r="C30" i="7"/>
  <c r="B16" i="7"/>
  <c r="B18" i="7" s="1"/>
  <c r="B25" i="7"/>
  <c r="B29" i="7"/>
  <c r="B30" i="7"/>
  <c r="C85" i="7"/>
  <c r="B85" i="7"/>
  <c r="C82" i="7"/>
  <c r="B82" i="7"/>
  <c r="B43" i="7"/>
  <c r="D92" i="7" l="1"/>
  <c r="D44" i="7"/>
  <c r="D93" i="7"/>
  <c r="B200" i="7"/>
  <c r="B152" i="7"/>
  <c r="B151" i="7"/>
  <c r="B150" i="7"/>
  <c r="B155" i="7" s="1"/>
  <c r="D157" i="7"/>
  <c r="C203" i="7"/>
  <c r="C207" i="7" s="1"/>
  <c r="C208" i="7" s="1"/>
  <c r="D156" i="7"/>
  <c r="B44" i="7"/>
  <c r="B92" i="7"/>
  <c r="B93" i="7"/>
  <c r="C94" i="7"/>
  <c r="D140" i="7"/>
  <c r="D141" i="7"/>
  <c r="D142" i="7"/>
  <c r="C152" i="7"/>
  <c r="C150" i="7"/>
  <c r="C155" i="7" s="1"/>
  <c r="C151" i="7"/>
  <c r="B94" i="7"/>
  <c r="B177" i="7"/>
  <c r="B179" i="7"/>
  <c r="C200" i="7"/>
  <c r="C44" i="7"/>
  <c r="C137" i="7"/>
  <c r="D139" i="7"/>
  <c r="B126" i="7"/>
  <c r="C125" i="7"/>
  <c r="C126" i="7"/>
  <c r="C92" i="7"/>
  <c r="B125" i="7"/>
  <c r="D126" i="7"/>
  <c r="B127" i="7"/>
  <c r="C127" i="7"/>
  <c r="I130" i="7" l="1"/>
  <c r="I126" i="7"/>
  <c r="B142" i="7"/>
  <c r="B141" i="7"/>
  <c r="B140" i="7"/>
  <c r="C157" i="7"/>
  <c r="C156" i="7"/>
  <c r="B203" i="7"/>
  <c r="B207" i="7" s="1"/>
  <c r="B208" i="7" s="1"/>
  <c r="B157" i="7"/>
  <c r="B156" i="7"/>
  <c r="C141" i="7"/>
  <c r="C140" i="7"/>
  <c r="C142" i="7"/>
</calcChain>
</file>

<file path=xl/sharedStrings.xml><?xml version="1.0" encoding="utf-8"?>
<sst xmlns="http://schemas.openxmlformats.org/spreadsheetml/2006/main" count="534" uniqueCount="333">
  <si>
    <t>1.1</t>
  </si>
  <si>
    <t>1.2</t>
  </si>
  <si>
    <t>Pentru a fi eligibil, solicitantul trebuie să nu se încadreze în categoria întreprinderilor în dificultate.</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</si>
  <si>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</si>
  <si>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</si>
  <si>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</si>
  <si>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</si>
  <si>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</si>
  <si>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</si>
  <si>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</si>
  <si>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</si>
  <si>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</si>
  <si>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</si>
  <si>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</si>
  <si>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</si>
  <si>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</si>
  <si>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A.Active imobilizate</t>
  </si>
  <si>
    <t>I.Imobilizari necorporale</t>
  </si>
  <si>
    <t>II.Imobilizari corporale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</si>
  <si>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</si>
  <si>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</si>
  <si>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</si>
  <si>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</si>
  <si>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</si>
  <si>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</si>
  <si>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</si>
  <si>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</si>
  <si>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</si>
  <si>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</si>
  <si>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</si>
  <si>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</si>
  <si>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</si>
  <si>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</si>
  <si>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</si>
  <si>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</si>
  <si>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</si>
  <si>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</si>
  <si>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</si>
  <si>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</si>
  <si>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</si>
  <si>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</si>
  <si>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</si>
  <si>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</si>
  <si>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</si>
  <si>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</si>
  <si>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</si>
  <si>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</si>
  <si>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</si>
  <si>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</si>
  <si>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</si>
  <si>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</si>
  <si>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</si>
  <si>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</si>
  <si>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</si>
  <si>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</si>
  <si>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</si>
  <si>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</si>
  <si>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</si>
  <si>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</si>
  <si>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</si>
  <si>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</si>
  <si>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</si>
  <si>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</si>
  <si>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</si>
  <si>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</si>
  <si>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</si>
  <si>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</si>
  <si>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</si>
  <si>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</si>
  <si>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</si>
  <si>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</si>
  <si>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</si>
  <si>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Repartizarea profitului</t>
  </si>
  <si>
    <t>Capitaluri proprii - total</t>
  </si>
  <si>
    <t>Patrimoniul public</t>
  </si>
  <si>
    <t>Patrimoniul privat</t>
  </si>
  <si>
    <t>Capitaluri - total</t>
  </si>
  <si>
    <t>TOTAL ACTIV</t>
  </si>
  <si>
    <t>TOTAL CAPITALURI SI DATORII</t>
  </si>
  <si>
    <t>Venituri din exploatare - total</t>
  </si>
  <si>
    <t>Alte cheltuieli materiale</t>
  </si>
  <si>
    <t>Alte cheltuieli externe (cu energie şi apă)</t>
  </si>
  <si>
    <t xml:space="preserve">Cheltuieli privind mărfurile </t>
  </si>
  <si>
    <t>Reduceri comerciale primite</t>
  </si>
  <si>
    <t xml:space="preserve">Ajustări de valoare privind activele circulante </t>
  </si>
  <si>
    <t xml:space="preserve">Ajustări privind provizioanele  </t>
  </si>
  <si>
    <t>Cheltuieli din exploatare - total</t>
  </si>
  <si>
    <t>Rezultatul din exploatare</t>
  </si>
  <si>
    <t>Rezultatul din exploatare Profit</t>
  </si>
  <si>
    <t>Rezultatul din exploatare Pierdere</t>
  </si>
  <si>
    <t>Venituri financiare</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</si>
  <si>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</si>
  <si>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</si>
  <si>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</si>
  <si>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</si>
  <si>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</si>
  <si>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</si>
  <si>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</si>
  <si>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</si>
  <si>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</si>
  <si>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</si>
  <si>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</si>
  <si>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</si>
  <si>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</si>
  <si>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</si>
  <si>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</si>
  <si>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</si>
  <si>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</si>
  <si>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</si>
  <si>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</si>
  <si>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</si>
  <si>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</si>
  <si>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</si>
  <si>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</si>
  <si>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</si>
  <si>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</si>
  <si>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</si>
  <si>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</si>
  <si>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</si>
  <si>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</si>
  <si>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III.Investitii financiare pe termen scurt</t>
  </si>
  <si>
    <t>1. Împrumuturi din emisiunea de obligatiuni, prezentându-se separat împrumuturile din emisiunea de obligatiuni convertibile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</si>
  <si>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</si>
  <si>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</si>
  <si>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</si>
  <si>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</si>
  <si>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</si>
  <si>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V.Rezultatul reportat</t>
  </si>
  <si>
    <t>VI.Rezultatul exercitiului financiar</t>
  </si>
  <si>
    <t>1B - Contul de profit și pierdere</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</si>
  <si>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</si>
  <si>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Cifra de afaceri neta</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</si>
  <si>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</si>
  <si>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</si>
  <si>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</si>
  <si>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</si>
  <si>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</si>
  <si>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Alte venituri din exploatare</t>
  </si>
  <si>
    <t xml:space="preserve">Cheltuieli cu materiile prime şi materialele consumabile </t>
  </si>
  <si>
    <t>Cheltuieli cu personalul</t>
  </si>
  <si>
    <t>Ajustări de valoare privind imobilizările corporale şi necorporale</t>
  </si>
  <si>
    <t xml:space="preserve">Alte cheltuieli de exploatare </t>
  </si>
  <si>
    <t>Venituri din interese de participare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</si>
  <si>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</si>
  <si>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</si>
  <si>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</si>
  <si>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</si>
  <si>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</si>
  <si>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Venituri extraordinare</t>
  </si>
  <si>
    <t>Cheltuieli extraordinare</t>
  </si>
  <si>
    <t>Verificarea încadrării solicitantului în categoria întreprinderilor în dificultate</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</si>
  <si>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</si>
  <si>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</si>
  <si>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</si>
  <si>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</si>
  <si>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</si>
  <si>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</si>
  <si>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</si>
  <si>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</si>
  <si>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</si>
  <si>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</si>
  <si>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</si>
  <si>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</si>
  <si>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</si>
  <si>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</si>
  <si>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</si>
  <si>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</si>
  <si>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</si>
  <si>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</si>
  <si>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</si>
  <si>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</si>
  <si>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</si>
  <si>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</si>
  <si>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</si>
  <si>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</si>
  <si>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</si>
  <si>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</si>
  <si>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</si>
  <si>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</si>
  <si>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 xml:space="preserve">Raportul rd.9/rd.7 aferent anului N, respectiv anului N-1 </t>
  </si>
  <si>
    <t>e2</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</si>
  <si>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</si>
  <si>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</si>
  <si>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</si>
  <si>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Cheltuieli eligibile</t>
  </si>
  <si>
    <t>Total eligibil</t>
  </si>
  <si>
    <t>Cheltuieli neeligibile</t>
  </si>
  <si>
    <t>Total neeligibil</t>
  </si>
  <si>
    <t>TOTAL</t>
  </si>
  <si>
    <t>Baza</t>
  </si>
  <si>
    <t>TVA elig.</t>
  </si>
  <si>
    <t>TVA ne-elig. (TVA aferentă cheltuielilor neeligibile şi TVA deductibilă aferentă cheltuielilor eligibile)</t>
  </si>
  <si>
    <t>Categorii MySMIS</t>
  </si>
  <si>
    <t>Subcategorii MySMIS</t>
  </si>
  <si>
    <t>Amenajarea terenului</t>
  </si>
  <si>
    <t>3.1</t>
  </si>
  <si>
    <t>3.2</t>
  </si>
  <si>
    <t>3.3</t>
  </si>
  <si>
    <t>3.4</t>
  </si>
  <si>
    <t>3.5</t>
  </si>
  <si>
    <t>4.1</t>
  </si>
  <si>
    <t>4.2</t>
  </si>
  <si>
    <t>4.3</t>
  </si>
  <si>
    <t>Alte cheltuieli</t>
  </si>
  <si>
    <t>5.1</t>
  </si>
  <si>
    <t>6.1</t>
  </si>
  <si>
    <t>7.1</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</si>
  <si>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</si>
  <si>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</si>
  <si>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</si>
  <si>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</si>
  <si>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</si>
  <si>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</si>
  <si>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</si>
  <si>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</si>
  <si>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</si>
  <si>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</si>
  <si>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</si>
  <si>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proprie, din care :</t>
  </si>
  <si>
    <t>II.a.</t>
  </si>
  <si>
    <t xml:space="preserve">Contribuţia solicitantului la cheltuieli eligibile </t>
  </si>
  <si>
    <t>II.b.</t>
  </si>
  <si>
    <t>Contribuţia solicitantului la cheltuieli neeligibile, inclusiv TVA aferenta</t>
  </si>
  <si>
    <t>III</t>
  </si>
  <si>
    <t>ASISTENŢĂ FINANCIARĂ NERAMBURSABILĂ SOLICITATĂ</t>
  </si>
  <si>
    <t>C3: Modificarea ratei profitului operațional aferent anului 2021 in raport cu anul 2020 ținând cont de valorile rezultatului obținut pe baza situațiilor financiare depuse la unitățile teritoriale ale Ministerului Finanțelor - Profit operational = (Cifra de afaceri – Total costuri operationale)</t>
  </si>
  <si>
    <t>C4 Rata rentabilității activității operaționale în anul 2021</t>
  </si>
  <si>
    <t>Amenajări pentru protecţia mediului şi aducerea terenului la starea iniţială</t>
  </si>
  <si>
    <t>Total capitol 1</t>
  </si>
  <si>
    <t>Cheltuieli pentru asigurarea utilităţilor necesare obiectivului</t>
  </si>
  <si>
    <t>Total capitol 2</t>
  </si>
  <si>
    <t>3.1.1 Studii de teren</t>
  </si>
  <si>
    <t>3.1.2 Raport privind impactul asupra mediului</t>
  </si>
  <si>
    <t>3.1.3 Alte studii specifice</t>
  </si>
  <si>
    <t>Total capitol 3</t>
  </si>
  <si>
    <t>Cheltuieli pentru investiţia de bază</t>
  </si>
  <si>
    <t xml:space="preserve"> Construcţii şi instalaţii </t>
  </si>
  <si>
    <t>Total capitol 4</t>
  </si>
  <si>
    <t xml:space="preserve">Organizare de şantier </t>
  </si>
  <si>
    <t>5.1.1.  Lucrări de construcţii şi instalaţii aferente organizării de şantier</t>
  </si>
  <si>
    <t>5.1.2. Cheltuieli conexe organizării şantierului</t>
  </si>
  <si>
    <t>Total capitol 5</t>
  </si>
  <si>
    <t>Total capitol 6</t>
  </si>
  <si>
    <t>Cap/ Subcap</t>
  </si>
  <si>
    <t xml:space="preserve">Denumirea capitolelor si subcapitolelor de cheltuieli </t>
  </si>
  <si>
    <t>Lei</t>
  </si>
  <si>
    <t>3.6</t>
  </si>
  <si>
    <t>3.7</t>
  </si>
  <si>
    <t>3.8</t>
  </si>
  <si>
    <t>4.4</t>
  </si>
  <si>
    <t>4.5</t>
  </si>
  <si>
    <t>4.6</t>
  </si>
  <si>
    <t>5.2</t>
  </si>
  <si>
    <t>5.3</t>
  </si>
  <si>
    <t>5.4</t>
  </si>
  <si>
    <t>6.2</t>
  </si>
  <si>
    <t>7</t>
  </si>
  <si>
    <t>Total capitol 7</t>
  </si>
  <si>
    <t>Cheltuielile diverse şi neprevăzute în limita a 10% din valoarea eligibilă a cheltuielilor eligibile cuprinse cumulat la sub-categoriile  38, 39,40,53,54,55,57,58</t>
  </si>
  <si>
    <r>
      <t xml:space="preserve">Comisioane, cote, taxe, costul creditului </t>
    </r>
    <r>
      <rPr>
        <sz val="9"/>
        <color rgb="FFFF0000"/>
        <rFont val="Times New Roman"/>
        <family val="1"/>
      </rPr>
      <t>(ne-eligibile în cadrul acestui apel)</t>
    </r>
  </si>
  <si>
    <r>
      <t xml:space="preserve">Probe tehnologice şi teste </t>
    </r>
    <r>
      <rPr>
        <sz val="9"/>
        <color rgb="FFFF0000"/>
        <rFont val="Times New Roman"/>
        <family val="1"/>
      </rPr>
      <t>(ne-eligibile în cadrul acestui apel)</t>
    </r>
  </si>
  <si>
    <r>
      <t xml:space="preserve">Pregătirea personalului de exploatare </t>
    </r>
    <r>
      <rPr>
        <sz val="9"/>
        <color rgb="FFFF0000"/>
        <rFont val="Times New Roman"/>
        <family val="1"/>
      </rPr>
      <t>(ne-eligibile în cadrul acestui apel)</t>
    </r>
  </si>
  <si>
    <r>
      <t xml:space="preserve">Cheltuieli pentru probe tehnologice şi teste </t>
    </r>
    <r>
      <rPr>
        <sz val="9"/>
        <color rgb="FFFF0000"/>
        <rFont val="Times New Roman"/>
        <family val="1"/>
      </rPr>
      <t>(ne-eligibile în cadrul acestui apel)</t>
    </r>
  </si>
  <si>
    <r>
      <t xml:space="preserve">5.2.1. Comisioanele şi dobânzile aferente creditului băncii finanţatoare </t>
    </r>
    <r>
      <rPr>
        <sz val="9"/>
        <color rgb="FFFF0000"/>
        <rFont val="Times New Roman"/>
        <family val="1"/>
      </rPr>
      <t>(ne-eligibile în cadrul acestui apel)</t>
    </r>
  </si>
  <si>
    <r>
      <t xml:space="preserve">5.2.2. Cota aferentă ISC pentru controlul calităţii lucrărilor de construcţii </t>
    </r>
    <r>
      <rPr>
        <sz val="9"/>
        <color rgb="FFFF0000"/>
        <rFont val="Times New Roman"/>
        <family val="1"/>
      </rPr>
      <t>(ne-eligibile în cadrul acestui apel)</t>
    </r>
  </si>
  <si>
    <r>
      <t xml:space="preserve">5.2.3. Cota aferentă ISC pentru controlul statului în amenajarea teritoriului, urbanism şi pentru autorizarea lucrărilor de construcţii </t>
    </r>
    <r>
      <rPr>
        <sz val="9"/>
        <color rgb="FFFF0000"/>
        <rFont val="Times New Roman"/>
        <family val="1"/>
      </rPr>
      <t>(ne-eligibile în cadrul acestui apel)</t>
    </r>
  </si>
  <si>
    <r>
      <t xml:space="preserve">5.2.4. Cota aferentă Casei Sociale a Constructorilor - CSC </t>
    </r>
    <r>
      <rPr>
        <sz val="9"/>
        <color rgb="FFFF0000"/>
        <rFont val="Times New Roman"/>
        <family val="1"/>
      </rPr>
      <t>(ne-eligibile în cadrul acestui apel)</t>
    </r>
  </si>
  <si>
    <r>
      <t xml:space="preserve">5.2.5. Taxe pentru acorduri, avize conforme şi autorizaţia de construire/desfiinţare </t>
    </r>
    <r>
      <rPr>
        <sz val="9"/>
        <color rgb="FFFF0000"/>
        <rFont val="Times New Roman"/>
        <family val="1"/>
      </rPr>
      <t>(ne-eligibile în cadrul acestui apel)</t>
    </r>
  </si>
  <si>
    <r>
      <t xml:space="preserve">Cheltuieli pentru informare și publicitate </t>
    </r>
    <r>
      <rPr>
        <sz val="9"/>
        <color rgb="FFFF0000"/>
        <rFont val="Times New Roman"/>
        <family val="1"/>
      </rPr>
      <t>(ne-eligibile în cadrul acestui apel)</t>
    </r>
  </si>
  <si>
    <t>4.4.1</t>
  </si>
  <si>
    <t xml:space="preserve">Cheltuieli pentru amenajarea terenului  </t>
  </si>
  <si>
    <r>
      <t xml:space="preserve">Obtinerea terenului </t>
    </r>
    <r>
      <rPr>
        <sz val="9"/>
        <color rgb="FFFF0000"/>
        <rFont val="Times New Roman"/>
        <family val="1"/>
      </rPr>
      <t>(ne-eligibile în cadrul acestui apel)</t>
    </r>
  </si>
  <si>
    <t>Situatia existenta</t>
  </si>
  <si>
    <t>an 2021</t>
  </si>
  <si>
    <t>Domeniul aferent categoriei I</t>
  </si>
  <si>
    <t>surse de energie primara</t>
  </si>
  <si>
    <t>electricitate</t>
  </si>
  <si>
    <t>gaz</t>
  </si>
  <si>
    <t>altele (se va specifica)</t>
  </si>
  <si>
    <t>consum</t>
  </si>
  <si>
    <t>kWh</t>
  </si>
  <si>
    <t>Tep</t>
  </si>
  <si>
    <t>emisii gaze cu efect de sera</t>
  </si>
  <si>
    <t>tone CO2 echivalent</t>
  </si>
  <si>
    <t>Domeniul aferent categoriei II</t>
  </si>
  <si>
    <t>Domeniul aferent categoriei III</t>
  </si>
  <si>
    <t>Domeniul aferent categoriei IV</t>
  </si>
  <si>
    <t>Situatia prognozata</t>
  </si>
  <si>
    <t>anul 1 dupa implementarea proiectului</t>
  </si>
  <si>
    <t>putere instalata</t>
  </si>
  <si>
    <t>kW</t>
  </si>
  <si>
    <t>productie</t>
  </si>
  <si>
    <r>
      <t xml:space="preserve">Surse regenerabile 1 </t>
    </r>
    <r>
      <rPr>
        <i/>
        <sz val="11"/>
        <color theme="1"/>
        <rFont val="Calibri"/>
        <family val="2"/>
        <scheme val="minor"/>
      </rPr>
      <t>(se va detalia)</t>
    </r>
  </si>
  <si>
    <r>
      <t xml:space="preserve">Surse regenerabile 2 </t>
    </r>
    <r>
      <rPr>
        <i/>
        <sz val="11"/>
        <color theme="1"/>
        <rFont val="Calibri"/>
        <family val="2"/>
        <scheme val="minor"/>
      </rPr>
      <t>(se va detalia)</t>
    </r>
  </si>
  <si>
    <t>anul 2 dupa implementarea proiectului</t>
  </si>
  <si>
    <t>anul 3 dupa implementarea proiectului</t>
  </si>
  <si>
    <t>anul 4 dupa implementarea proiectului</t>
  </si>
  <si>
    <t>anul 5 dupa implementarea proiectului</t>
  </si>
  <si>
    <r>
      <t xml:space="preserve">EBITDA = (+)Profit net / (-)Pierdere neta </t>
    </r>
    <r>
      <rPr>
        <b/>
        <sz val="10"/>
        <rFont val="Calibri"/>
        <family val="2"/>
      </rPr>
      <t>+</t>
    </r>
    <r>
      <rPr>
        <sz val="10"/>
        <rFont val="Calibri"/>
        <family val="2"/>
      </rPr>
      <t xml:space="preserve"> Cheltuieli cu impozitul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</si>
  <si>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 xml:space="preserve">Cheltuieli cu impozitul </t>
  </si>
  <si>
    <r>
      <t xml:space="preserve">chletuieli cu expertiza energetica </t>
    </r>
    <r>
      <rPr>
        <sz val="9"/>
        <color rgb="FFFF0000"/>
        <rFont val="Times New Roman"/>
        <family val="1"/>
      </rPr>
      <t>(ne-eligibile în cadrul acestui apel)</t>
    </r>
  </si>
  <si>
    <r>
      <t xml:space="preserve">Active necorporale </t>
    </r>
    <r>
      <rPr>
        <sz val="9"/>
        <color rgb="FFFF0000"/>
        <rFont val="Times New Roman"/>
        <family val="1"/>
        <charset val="238"/>
      </rPr>
      <t>(ne-eligibile în cadrul acestui apel)</t>
    </r>
  </si>
  <si>
    <r>
      <t xml:space="preserve">Dotări </t>
    </r>
    <r>
      <rPr>
        <sz val="9"/>
        <color rgb="FFFF0000"/>
        <rFont val="Times New Roman"/>
        <family val="1"/>
        <charset val="238"/>
      </rPr>
      <t>(ne-eligibile în cadrul acestui apel)</t>
    </r>
  </si>
  <si>
    <r>
      <t>Echipamente specifice în scopul obţinerii unei economii de energie, sisteme care utilizează surse regenerabile/ alternative de energie</t>
    </r>
    <r>
      <rPr>
        <sz val="9"/>
        <color rgb="FFFF0000"/>
        <rFont val="Times New Roman"/>
        <family val="1"/>
        <charset val="238"/>
      </rPr>
      <t xml:space="preserve"> (ne-eligibile în cadrul acestui apel</t>
    </r>
    <r>
      <rPr>
        <sz val="9"/>
        <color theme="1"/>
        <rFont val="Times New Roman"/>
        <family val="1"/>
      </rPr>
      <t>)</t>
    </r>
  </si>
  <si>
    <r>
      <t>Utilaje, echipamente tehnologice şi funcţionale care nu necesită montaj și echipamente de transport (</t>
    </r>
    <r>
      <rPr>
        <sz val="9"/>
        <color rgb="FFFF0000"/>
        <rFont val="Times New Roman"/>
        <family val="1"/>
        <charset val="238"/>
      </rPr>
      <t>ne-eligibile în cadrul acestui apel)</t>
    </r>
  </si>
  <si>
    <r>
      <t xml:space="preserve"> Utilaje, echipamente tehnologice şi funcţionale care necesită montaj(</t>
    </r>
    <r>
      <rPr>
        <sz val="9"/>
        <color rgb="FFFF0000"/>
        <rFont val="Times New Roman"/>
        <family val="1"/>
        <charset val="238"/>
      </rPr>
      <t>ne-eligibile în cadrul acestui apel)</t>
    </r>
  </si>
  <si>
    <r>
      <t xml:space="preserve">Montaj utilaje, echipamente tehnologice şi funcţionale </t>
    </r>
    <r>
      <rPr>
        <sz val="9"/>
        <color rgb="FFFF0000"/>
        <rFont val="Times New Roman"/>
        <family val="1"/>
        <charset val="238"/>
      </rPr>
      <t>(ne-eligibile în cadrul acestui apel)</t>
    </r>
  </si>
  <si>
    <t>3.8.2. Dirigenţie de şantier</t>
  </si>
  <si>
    <t>3.8.1.2 pentru participarea proiectantului la fazele incluse în programul de control al lucrărilor de execuţie, avizat de către Inspectoratul de Stat în Construcţii</t>
  </si>
  <si>
    <t>3.8.1.1 pe perioada de execuţie a lucrărilor</t>
  </si>
  <si>
    <t>3.8.1. Asistenţă tehnică din partea proiectantului</t>
  </si>
  <si>
    <t>Asistență tehnică</t>
  </si>
  <si>
    <r>
      <t xml:space="preserve">3.7.2. Auditul financiar </t>
    </r>
    <r>
      <rPr>
        <sz val="9"/>
        <color rgb="FFFF0000"/>
        <rFont val="Times New Roman"/>
        <family val="1"/>
        <charset val="238"/>
      </rPr>
      <t>(ne-eligibile în cadrul acestui apel)</t>
    </r>
  </si>
  <si>
    <r>
      <t xml:space="preserve"> 3.7.1. Managementul de proiect pentru obiectivul de investiţii </t>
    </r>
    <r>
      <rPr>
        <sz val="9"/>
        <color rgb="FFFF0000"/>
        <rFont val="Times New Roman"/>
        <family val="1"/>
        <charset val="238"/>
      </rPr>
      <t>(ne-eligibile în cadrul acestui apel)</t>
    </r>
  </si>
  <si>
    <t>Consultanță</t>
  </si>
  <si>
    <r>
      <t xml:space="preserve">Organizarea procedurilor de achiziții </t>
    </r>
    <r>
      <rPr>
        <sz val="9"/>
        <color rgb="FFFF0000"/>
        <rFont val="Times New Roman"/>
        <family val="1"/>
        <charset val="238"/>
      </rPr>
      <t>(ne-eligibile în cadrul acestui apel)</t>
    </r>
  </si>
  <si>
    <t>3.5.6. Proiect tehnic şi detalii de execuţie</t>
  </si>
  <si>
    <t>3.5.5. Verificarea tehnică de calitate a proiectului tehnic şi a detaliilor de execuţie</t>
  </si>
  <si>
    <t>3.5.4. Documentaţiile tehnice necesare în vederea obţinerii avizelor/acordurilor/autorizaţiilor</t>
  </si>
  <si>
    <t>3.5.3. Studiu de fezabilitate/documentaţie de avizare a lucrărilor de intervenţii şi deviz general</t>
  </si>
  <si>
    <t>3.5.2 Studiu de prefezabilitate</t>
  </si>
  <si>
    <t>3.5.1.Temă de proiectare</t>
  </si>
  <si>
    <r>
      <t xml:space="preserve">Proiectare  </t>
    </r>
    <r>
      <rPr>
        <sz val="9"/>
        <color rgb="FFFF0000"/>
        <rFont val="Times New Roman"/>
        <family val="1"/>
        <charset val="238"/>
      </rPr>
      <t>(ne-eligibile în cadrul acestui apel)</t>
    </r>
  </si>
  <si>
    <t>Certificarea performanței energetice</t>
  </si>
  <si>
    <r>
      <t xml:space="preserve">Expertizare tehnică </t>
    </r>
    <r>
      <rPr>
        <sz val="9"/>
        <color rgb="FFFF0000"/>
        <rFont val="Times New Roman"/>
        <family val="1"/>
        <charset val="238"/>
      </rPr>
      <t>(ne-eligibile în cadrul acestui apel)</t>
    </r>
  </si>
  <si>
    <t>Documentații suport și cheltuieli pentru obţinerea de  avize, acorduri şi autorizaţii</t>
  </si>
  <si>
    <r>
      <t>Studii</t>
    </r>
    <r>
      <rPr>
        <sz val="9"/>
        <color rgb="FFFF0000"/>
        <rFont val="Times New Roman"/>
        <family val="1"/>
        <charset val="238"/>
      </rPr>
      <t xml:space="preserve"> ((ne-eligibile în cadrul acestui apel)</t>
    </r>
  </si>
  <si>
    <t xml:space="preserve">Cheltuieli pentru proiectare şi asistenţă tehnică </t>
  </si>
  <si>
    <t>Cheltuieli pentru relocarea/protecția utilităților</t>
  </si>
  <si>
    <t>1.4</t>
  </si>
  <si>
    <t>Anexa 9: 1 - BUGETUL CERERII DE FINANTARE</t>
  </si>
  <si>
    <t>Anexa 9: 1A - Bilanțul</t>
  </si>
  <si>
    <t>Anexa 9: Consumul de energie - existent si prognozat</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</si>
</sst>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charset val="238"/>
      <scheme val="minor"/>
    </font>
    <font>
      <sz val="11"/>
      <color theme="1"/>
      <name val="Calibri"/>
      <family val="2"/>
      <scheme val="minor"/>
    </font>
    <font>
      <sz val="11"/>
      <color theme="1"/>
      <name val="Calibri"/>
      <family val="2"/>
      <scheme val="minor"/>
    </font>
    <font>
      <b/>
      <sz val="11"/>
      <name val="Calibri"/>
      <family val="2"/>
      <charset val="238"/>
      <scheme val="minor"/>
    </font>
    <font>
      <b/>
      <sz val="10"/>
      <name val="Calibri"/>
      <family val="2"/>
      <charset val="238"/>
    </font>
    <font>
      <b/>
      <i/>
      <sz val="10"/>
      <name val="Calibri"/>
      <family val="2"/>
      <charset val="238"/>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0"/>
      <name val="Calibri"/>
      <family val="2"/>
    </font>
    <font>
      <b/>
      <sz val="10"/>
      <name val="Calibri"/>
      <family val="2"/>
    </font>
    <font>
      <vertAlign val="subscript"/>
      <sz val="10"/>
      <name val="Calibri"/>
      <family val="2"/>
    </font>
    <font>
      <b/>
      <sz val="10"/>
      <name val="Symbol"/>
      <family val="1"/>
      <charset val="2"/>
    </font>
    <font>
      <sz val="11"/>
      <color theme="1"/>
      <name val="Calibri"/>
      <family val="2"/>
      <charset val="238"/>
      <scheme val="minor"/>
    </font>
    <font>
      <b/>
      <sz val="11"/>
      <color theme="1"/>
      <name val="Calibri"/>
      <family val="2"/>
      <charset val="238"/>
      <scheme val="minor"/>
    </font>
    <font>
      <b/>
      <sz val="10"/>
      <color theme="1"/>
      <name val="Times New Roman"/>
      <family val="1"/>
    </font>
    <font>
      <sz val="10"/>
      <color rgb="FFFF0000"/>
      <name val="Calibri"/>
      <family val="2"/>
      <charset val="238"/>
      <scheme val="minor"/>
    </font>
    <font>
      <sz val="11"/>
      <color theme="1"/>
      <name val="Times New Roman"/>
      <family val="1"/>
    </font>
    <font>
      <b/>
      <sz val="10"/>
      <color theme="1"/>
      <name val="Calibri"/>
      <family val="2"/>
      <charset val="238"/>
      <scheme val="minor"/>
    </font>
    <font>
      <sz val="10"/>
      <color theme="1"/>
      <name val="Times New Roman"/>
      <family val="1"/>
    </font>
    <font>
      <sz val="9"/>
      <color theme="1"/>
      <name val="Times New Roman"/>
      <family val="1"/>
    </font>
    <font>
      <b/>
      <sz val="9"/>
      <color theme="1"/>
      <name val="Times New Roman"/>
      <family val="1"/>
    </font>
    <font>
      <sz val="9"/>
      <color rgb="FF333333"/>
      <name val="Times New Roman"/>
      <family val="1"/>
    </font>
    <font>
      <b/>
      <sz val="9"/>
      <color rgb="FF333333"/>
      <name val="Times New Roman"/>
      <family val="1"/>
    </font>
    <font>
      <sz val="9"/>
      <color rgb="FFFF0000"/>
      <name val="Times New Roman"/>
      <family val="1"/>
    </font>
    <font>
      <b/>
      <sz val="11"/>
      <color theme="1"/>
      <name val="Calibri"/>
      <family val="2"/>
      <scheme val="minor"/>
    </font>
    <font>
      <i/>
      <sz val="11"/>
      <color theme="1"/>
      <name val="Calibri"/>
      <family val="2"/>
      <scheme val="minor"/>
    </font>
    <font>
      <u/>
      <sz val="11"/>
      <color theme="1"/>
      <name val="Calibri"/>
      <family val="2"/>
      <charset val="238"/>
      <scheme val="minor"/>
    </font>
    <font>
      <sz val="11"/>
      <color rgb="FFFF0000"/>
      <name val="Calibri"/>
      <family val="2"/>
      <charset val="238"/>
      <scheme val="minor"/>
    </font>
    <font>
      <sz val="9"/>
      <color rgb="FFFF0000"/>
      <name val="Times New Roman"/>
      <family val="1"/>
      <charset val="238"/>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s>
  <cellStyleXfs count="2">
    <xf numFmtId="0" fontId="0" fillId="0" borderId="0"/>
    <xf numFmtId="0" fontId="16" fillId="0" borderId="0"/>
  </cellStyleXfs>
  <cellXfs count="140">
    <xf numFmtId="0" fontId="0" fillId="0" borderId="0" xfId="0"/>
    <xf numFmtId="0" fontId="0" fillId="0" borderId="0" xfId="0" applyAlignment="1">
      <alignment vertical="top" wrapText="1"/>
    </xf>
    <xf numFmtId="0" fontId="4" fillId="0" borderId="0" xfId="0" applyFont="1" applyAlignment="1">
      <alignment horizontal="left" vertical="top" wrapText="1"/>
    </xf>
    <xf numFmtId="4" fontId="7" fillId="0" borderId="0" xfId="0" applyNumberFormat="1" applyFont="1" applyAlignment="1">
      <alignment horizontal="right" vertical="top"/>
    </xf>
    <xf numFmtId="0" fontId="7" fillId="0" borderId="0" xfId="0" applyFont="1" applyAlignment="1">
      <alignment vertical="top"/>
    </xf>
    <xf numFmtId="0" fontId="9" fillId="0" borderId="9" xfId="0" applyFont="1" applyBorder="1" applyAlignment="1">
      <alignment vertical="top" wrapText="1"/>
    </xf>
    <xf numFmtId="0" fontId="9" fillId="2" borderId="9" xfId="0" applyFont="1" applyFill="1" applyBorder="1" applyAlignment="1" applyProtection="1">
      <alignment horizontal="center" vertical="top"/>
      <protection locked="0"/>
    </xf>
    <xf numFmtId="0" fontId="10" fillId="0" borderId="0" xfId="0" applyFont="1" applyAlignment="1">
      <alignment vertical="top"/>
    </xf>
    <xf numFmtId="0" fontId="9" fillId="0" borderId="9" xfId="0" applyFont="1" applyBorder="1" applyAlignment="1">
      <alignment vertical="top"/>
    </xf>
    <xf numFmtId="0" fontId="9" fillId="0" borderId="0" xfId="0" applyFont="1" applyAlignment="1">
      <alignment vertical="top"/>
    </xf>
    <xf numFmtId="3" fontId="10" fillId="0" borderId="9" xfId="0" applyNumberFormat="1" applyFont="1" applyBorder="1" applyAlignment="1">
      <alignment vertical="top" wrapText="1"/>
    </xf>
    <xf numFmtId="4" fontId="10" fillId="2" borderId="9" xfId="0" applyNumberFormat="1" applyFont="1" applyFill="1" applyBorder="1" applyAlignment="1" applyProtection="1">
      <alignment horizontal="right" vertical="top"/>
      <protection locked="0"/>
    </xf>
    <xf numFmtId="3" fontId="10" fillId="0" borderId="9" xfId="0" applyNumberFormat="1" applyFont="1" applyBorder="1" applyAlignment="1">
      <alignment vertical="top"/>
    </xf>
    <xf numFmtId="4" fontId="9" fillId="3" borderId="9" xfId="0" applyNumberFormat="1" applyFont="1" applyFill="1" applyBorder="1" applyAlignment="1">
      <alignment horizontal="right" vertical="top"/>
    </xf>
    <xf numFmtId="3" fontId="9" fillId="0" borderId="9" xfId="0" applyNumberFormat="1" applyFont="1" applyBorder="1" applyAlignment="1">
      <alignment vertical="top" wrapText="1"/>
    </xf>
    <xf numFmtId="3" fontId="9" fillId="0" borderId="9" xfId="0" applyNumberFormat="1" applyFont="1" applyBorder="1" applyAlignment="1">
      <alignment vertical="top"/>
    </xf>
    <xf numFmtId="4" fontId="10" fillId="0" borderId="9" xfId="0" applyNumberFormat="1" applyFont="1" applyBorder="1" applyAlignment="1">
      <alignment horizontal="right" vertical="top"/>
    </xf>
    <xf numFmtId="4" fontId="9" fillId="0" borderId="9" xfId="0" applyNumberFormat="1" applyFont="1" applyBorder="1" applyAlignment="1">
      <alignment horizontal="right" vertical="top"/>
    </xf>
    <xf numFmtId="4" fontId="9" fillId="0" borderId="9" xfId="0" applyNumberFormat="1" applyFont="1" applyBorder="1" applyAlignment="1">
      <alignment vertical="top"/>
    </xf>
    <xf numFmtId="4" fontId="10" fillId="3" borderId="9" xfId="0" applyNumberFormat="1" applyFont="1" applyFill="1" applyBorder="1" applyAlignment="1">
      <alignment horizontal="right" vertical="top"/>
    </xf>
    <xf numFmtId="4" fontId="9" fillId="2" borderId="9" xfId="0" applyNumberFormat="1" applyFont="1" applyFill="1" applyBorder="1" applyAlignment="1" applyProtection="1">
      <alignment horizontal="right" vertical="top"/>
      <protection locked="0"/>
    </xf>
    <xf numFmtId="0" fontId="9" fillId="0" borderId="9" xfId="0" applyFont="1" applyBorder="1" applyAlignment="1">
      <alignment horizontal="center" vertical="top"/>
    </xf>
    <xf numFmtId="4" fontId="10" fillId="2" borderId="9" xfId="0" applyNumberFormat="1" applyFont="1" applyFill="1" applyBorder="1" applyAlignment="1" applyProtection="1">
      <alignment vertical="top"/>
      <protection locked="0"/>
    </xf>
    <xf numFmtId="0" fontId="10" fillId="0" borderId="9" xfId="0" applyFont="1" applyBorder="1" applyAlignment="1">
      <alignment vertical="top" wrapText="1"/>
    </xf>
    <xf numFmtId="4" fontId="10" fillId="0" borderId="9" xfId="0" applyNumberFormat="1" applyFont="1" applyBorder="1" applyAlignment="1">
      <alignment vertical="top"/>
    </xf>
    <xf numFmtId="4" fontId="10" fillId="3" borderId="9" xfId="0" applyNumberFormat="1" applyFont="1" applyFill="1" applyBorder="1" applyAlignment="1">
      <alignment vertical="top"/>
    </xf>
    <xf numFmtId="4" fontId="9" fillId="2" borderId="9" xfId="0" applyNumberFormat="1" applyFont="1" applyFill="1" applyBorder="1" applyAlignment="1" applyProtection="1">
      <alignment vertical="top"/>
      <protection locked="0"/>
    </xf>
    <xf numFmtId="0" fontId="6" fillId="0" borderId="0" xfId="0" applyFont="1" applyAlignment="1">
      <alignment horizontal="left" vertical="top" wrapText="1"/>
    </xf>
    <xf numFmtId="0" fontId="8" fillId="0" borderId="0" xfId="0" applyFont="1" applyAlignment="1">
      <alignment horizontal="left" vertical="top" wrapText="1"/>
    </xf>
    <xf numFmtId="0" fontId="7" fillId="0" borderId="0" xfId="0" applyFont="1" applyAlignment="1">
      <alignment vertical="top" wrapText="1"/>
    </xf>
    <xf numFmtId="3" fontId="7" fillId="0" borderId="9" xfId="0" applyNumberFormat="1" applyFont="1" applyBorder="1" applyAlignment="1">
      <alignment vertical="top" wrapText="1"/>
    </xf>
    <xf numFmtId="3" fontId="9" fillId="0" borderId="0" xfId="0" applyNumberFormat="1" applyFont="1" applyAlignment="1">
      <alignment vertical="top" wrapText="1"/>
    </xf>
    <xf numFmtId="4" fontId="9" fillId="0" borderId="0" xfId="0" applyNumberFormat="1" applyFont="1" applyAlignment="1">
      <alignment horizontal="right" vertical="top"/>
    </xf>
    <xf numFmtId="0" fontId="10" fillId="0" borderId="0" xfId="0" applyFont="1" applyAlignment="1">
      <alignment vertical="top" wrapText="1"/>
    </xf>
    <xf numFmtId="4" fontId="10" fillId="0" borderId="0" xfId="0" applyNumberFormat="1" applyFont="1" applyAlignment="1">
      <alignment horizontal="right" vertical="top"/>
    </xf>
    <xf numFmtId="0" fontId="11" fillId="0" borderId="9" xfId="0" applyFont="1" applyBorder="1" applyAlignment="1">
      <alignment vertical="top" wrapText="1"/>
    </xf>
    <xf numFmtId="0" fontId="0" fillId="0" borderId="0" xfId="0" applyAlignment="1">
      <alignment horizontal="left" vertical="top"/>
    </xf>
    <xf numFmtId="4" fontId="0" fillId="0" borderId="0" xfId="0" applyNumberFormat="1" applyAlignment="1">
      <alignment vertical="top" wrapText="1"/>
    </xf>
    <xf numFmtId="4" fontId="4" fillId="0" borderId="0" xfId="0" applyNumberFormat="1" applyFont="1" applyAlignment="1">
      <alignment vertical="top" wrapText="1"/>
    </xf>
    <xf numFmtId="4" fontId="4" fillId="0" borderId="6" xfId="0" applyNumberFormat="1" applyFont="1" applyBorder="1" applyAlignment="1">
      <alignment horizontal="right" vertical="top"/>
    </xf>
    <xf numFmtId="4" fontId="0" fillId="0" borderId="0" xfId="0" applyNumberFormat="1" applyAlignment="1">
      <alignment vertical="top"/>
    </xf>
    <xf numFmtId="4" fontId="4" fillId="0" borderId="8" xfId="0" applyNumberFormat="1" applyFont="1" applyBorder="1" applyAlignment="1">
      <alignment vertical="top"/>
    </xf>
    <xf numFmtId="0" fontId="4" fillId="0" borderId="0" xfId="0" applyFont="1" applyAlignment="1">
      <alignment horizontal="left" vertical="top"/>
    </xf>
    <xf numFmtId="0" fontId="0" fillId="0" borderId="8" xfId="0" applyBorder="1" applyAlignment="1">
      <alignment vertical="top"/>
    </xf>
    <xf numFmtId="0" fontId="12" fillId="0" borderId="0" xfId="0" applyFont="1" applyAlignment="1">
      <alignment horizontal="justify" vertical="center"/>
    </xf>
    <xf numFmtId="0" fontId="12" fillId="0" borderId="10" xfId="0" applyFont="1" applyBorder="1" applyAlignment="1">
      <alignment vertical="center"/>
    </xf>
    <xf numFmtId="0" fontId="12" fillId="0" borderId="10" xfId="0" applyFont="1" applyBorder="1" applyAlignment="1">
      <alignment horizontal="center" vertical="center"/>
    </xf>
    <xf numFmtId="0" fontId="12" fillId="0" borderId="11" xfId="0" applyFont="1" applyBorder="1" applyAlignment="1">
      <alignment vertical="center" wrapText="1"/>
    </xf>
    <xf numFmtId="0" fontId="12" fillId="0" borderId="11" xfId="0" applyFont="1" applyBorder="1" applyAlignment="1">
      <alignment vertical="center"/>
    </xf>
    <xf numFmtId="4" fontId="12" fillId="0" borderId="11" xfId="0" applyNumberFormat="1" applyFont="1" applyBorder="1" applyAlignment="1">
      <alignment vertical="center"/>
    </xf>
    <xf numFmtId="4" fontId="12" fillId="0" borderId="11" xfId="0" applyNumberFormat="1" applyFont="1" applyBorder="1" applyAlignment="1">
      <alignment vertical="center" wrapText="1"/>
    </xf>
    <xf numFmtId="0" fontId="12" fillId="0" borderId="13" xfId="0" applyFont="1" applyBorder="1" applyAlignment="1">
      <alignment vertical="center"/>
    </xf>
    <xf numFmtId="0" fontId="13" fillId="0" borderId="11" xfId="0" applyFont="1" applyBorder="1" applyAlignment="1">
      <alignment horizontal="left" vertical="center" indent="3"/>
    </xf>
    <xf numFmtId="0" fontId="15" fillId="0" borderId="11" xfId="0" applyFont="1" applyBorder="1" applyAlignment="1" applyProtection="1">
      <alignment horizontal="center" vertical="center"/>
      <protection locked="0"/>
    </xf>
    <xf numFmtId="0" fontId="15" fillId="0" borderId="11" xfId="0" applyFont="1" applyBorder="1" applyAlignment="1" applyProtection="1">
      <alignment horizontal="center" vertical="center" wrapText="1"/>
      <protection locked="0"/>
    </xf>
    <xf numFmtId="0" fontId="12" fillId="0" borderId="12" xfId="0" applyFont="1" applyBorder="1" applyAlignment="1">
      <alignment horizontal="center" vertical="center"/>
    </xf>
    <xf numFmtId="4" fontId="13" fillId="0" borderId="11" xfId="0" applyNumberFormat="1" applyFont="1" applyBorder="1" applyAlignment="1">
      <alignment vertical="center"/>
    </xf>
    <xf numFmtId="4" fontId="13" fillId="3" borderId="11" xfId="0" applyNumberFormat="1" applyFont="1" applyFill="1" applyBorder="1" applyAlignment="1">
      <alignment vertical="center"/>
    </xf>
    <xf numFmtId="0" fontId="13" fillId="0" borderId="11" xfId="0" applyFont="1" applyBorder="1" applyAlignment="1">
      <alignment vertical="top" wrapText="1"/>
    </xf>
    <xf numFmtId="0" fontId="13" fillId="0" borderId="11" xfId="0" applyFont="1" applyBorder="1" applyAlignment="1">
      <alignment vertical="center"/>
    </xf>
    <xf numFmtId="0" fontId="3" fillId="0" borderId="0" xfId="0" applyFont="1" applyAlignment="1">
      <alignment horizontal="left" vertical="top"/>
    </xf>
    <xf numFmtId="0" fontId="16" fillId="0" borderId="0" xfId="1" applyAlignment="1">
      <alignment vertical="top"/>
    </xf>
    <xf numFmtId="0" fontId="21" fillId="0" borderId="9" xfId="1" applyFont="1" applyBorder="1" applyAlignment="1">
      <alignment vertical="top" wrapText="1"/>
    </xf>
    <xf numFmtId="0" fontId="21" fillId="0" borderId="9" xfId="1" applyFont="1" applyBorder="1" applyAlignment="1">
      <alignment horizontal="center" vertical="top" wrapText="1"/>
    </xf>
    <xf numFmtId="0" fontId="21" fillId="0" borderId="9" xfId="1" applyFont="1" applyBorder="1" applyAlignment="1" applyProtection="1">
      <alignment horizontal="right" vertical="top" wrapText="1"/>
      <protection locked="0"/>
    </xf>
    <xf numFmtId="0" fontId="7" fillId="0" borderId="9" xfId="1" applyFont="1" applyBorder="1" applyAlignment="1">
      <alignment vertical="top" wrapText="1"/>
    </xf>
    <xf numFmtId="4" fontId="21" fillId="0" borderId="9" xfId="1" applyNumberFormat="1" applyFont="1" applyBorder="1" applyAlignment="1">
      <alignment horizontal="right" vertical="top"/>
    </xf>
    <xf numFmtId="4" fontId="7" fillId="0" borderId="9" xfId="1" applyNumberFormat="1" applyFont="1" applyBorder="1" applyAlignment="1">
      <alignment horizontal="right" vertical="top"/>
    </xf>
    <xf numFmtId="4" fontId="7" fillId="3" borderId="9" xfId="1" applyNumberFormat="1" applyFont="1" applyFill="1" applyBorder="1" applyAlignment="1">
      <alignment horizontal="right" vertical="top"/>
    </xf>
    <xf numFmtId="49" fontId="20" fillId="0" borderId="0" xfId="1" applyNumberFormat="1" applyFont="1" applyAlignment="1">
      <alignment vertical="top"/>
    </xf>
    <xf numFmtId="0" fontId="20" fillId="0" borderId="0" xfId="1" applyFont="1" applyAlignment="1">
      <alignment vertical="top" wrapText="1"/>
    </xf>
    <xf numFmtId="4" fontId="20" fillId="0" borderId="0" xfId="1" applyNumberFormat="1" applyFont="1" applyAlignment="1">
      <alignment horizontal="right" vertical="top"/>
    </xf>
    <xf numFmtId="4" fontId="22" fillId="0" borderId="0" xfId="1" applyNumberFormat="1" applyFont="1" applyAlignment="1">
      <alignment horizontal="right" vertical="top"/>
    </xf>
    <xf numFmtId="0" fontId="10" fillId="6" borderId="9" xfId="0" applyFont="1" applyFill="1" applyBorder="1" applyAlignment="1">
      <alignment vertical="top"/>
    </xf>
    <xf numFmtId="0" fontId="23" fillId="0" borderId="1" xfId="0" applyFont="1" applyBorder="1" applyAlignment="1">
      <alignment horizontal="center" vertical="center" wrapText="1"/>
    </xf>
    <xf numFmtId="49" fontId="21" fillId="0" borderId="9" xfId="1" applyNumberFormat="1" applyFont="1" applyBorder="1" applyAlignment="1">
      <alignment vertical="top" wrapText="1"/>
    </xf>
    <xf numFmtId="49" fontId="7" fillId="0" borderId="9" xfId="1" applyNumberFormat="1" applyFont="1" applyBorder="1" applyAlignment="1">
      <alignment vertical="top" wrapText="1"/>
    </xf>
    <xf numFmtId="49" fontId="23" fillId="0" borderId="4" xfId="0" applyNumberFormat="1" applyFont="1" applyBorder="1" applyAlignment="1">
      <alignment vertical="top" wrapText="1"/>
    </xf>
    <xf numFmtId="49" fontId="25" fillId="0" borderId="4" xfId="0" applyNumberFormat="1" applyFont="1" applyBorder="1" applyAlignment="1">
      <alignment vertical="top" wrapText="1"/>
    </xf>
    <xf numFmtId="49" fontId="23" fillId="0" borderId="1" xfId="0" applyNumberFormat="1" applyFont="1" applyBorder="1" applyAlignment="1">
      <alignment vertical="top" wrapText="1"/>
    </xf>
    <xf numFmtId="49" fontId="23" fillId="5" borderId="1" xfId="0" applyNumberFormat="1" applyFont="1" applyFill="1" applyBorder="1" applyAlignment="1">
      <alignment vertical="top" wrapText="1"/>
    </xf>
    <xf numFmtId="0" fontId="23" fillId="5" borderId="1" xfId="0" applyFont="1" applyFill="1" applyBorder="1" applyAlignment="1">
      <alignment vertical="center" wrapText="1"/>
    </xf>
    <xf numFmtId="49" fontId="25" fillId="5" borderId="4" xfId="0" applyNumberFormat="1" applyFont="1" applyFill="1" applyBorder="1" applyAlignment="1">
      <alignment vertical="top" wrapText="1"/>
    </xf>
    <xf numFmtId="49" fontId="23" fillId="5" borderId="4" xfId="0" applyNumberFormat="1" applyFont="1" applyFill="1" applyBorder="1" applyAlignment="1">
      <alignment vertical="top" wrapText="1"/>
    </xf>
    <xf numFmtId="0" fontId="16" fillId="0" borderId="1" xfId="1" applyBorder="1" applyAlignment="1">
      <alignment vertical="top"/>
    </xf>
    <xf numFmtId="4" fontId="9" fillId="0" borderId="1" xfId="1" applyNumberFormat="1" applyFont="1" applyBorder="1" applyAlignment="1">
      <alignment horizontal="center" vertical="center" wrapText="1"/>
    </xf>
    <xf numFmtId="4" fontId="18" fillId="0" borderId="1" xfId="1" applyNumberFormat="1" applyFont="1" applyBorder="1" applyAlignment="1">
      <alignment horizontal="center" vertical="distributed"/>
    </xf>
    <xf numFmtId="0" fontId="23" fillId="5" borderId="1" xfId="0" applyFont="1" applyFill="1" applyBorder="1" applyAlignment="1">
      <alignment horizontal="center" vertical="center" wrapText="1"/>
    </xf>
    <xf numFmtId="49" fontId="23" fillId="7" borderId="4" xfId="0" applyNumberFormat="1" applyFont="1" applyFill="1" applyBorder="1" applyAlignment="1">
      <alignment vertical="top" wrapText="1"/>
    </xf>
    <xf numFmtId="0" fontId="23" fillId="7" borderId="1" xfId="0" applyFont="1" applyFill="1" applyBorder="1" applyAlignment="1">
      <alignment horizontal="center" vertical="center" wrapText="1"/>
    </xf>
    <xf numFmtId="0" fontId="16" fillId="7" borderId="1" xfId="1" applyFill="1" applyBorder="1" applyAlignment="1">
      <alignment vertical="top"/>
    </xf>
    <xf numFmtId="49" fontId="23" fillId="7" borderId="1" xfId="0" applyNumberFormat="1" applyFont="1" applyFill="1" applyBorder="1" applyAlignment="1">
      <alignment vertical="top" wrapText="1"/>
    </xf>
    <xf numFmtId="49" fontId="24" fillId="4" borderId="1" xfId="0" applyNumberFormat="1" applyFont="1" applyFill="1" applyBorder="1" applyAlignment="1">
      <alignment vertical="top" wrapText="1"/>
    </xf>
    <xf numFmtId="0" fontId="24" fillId="4" borderId="1" xfId="0" applyFont="1" applyFill="1" applyBorder="1" applyAlignment="1">
      <alignment vertical="center" wrapText="1"/>
    </xf>
    <xf numFmtId="0" fontId="24" fillId="4" borderId="1" xfId="0" applyFont="1" applyFill="1" applyBorder="1" applyAlignment="1">
      <alignment horizontal="center" vertical="center" wrapText="1"/>
    </xf>
    <xf numFmtId="0" fontId="23" fillId="4" borderId="1" xfId="0" applyFont="1" applyFill="1" applyBorder="1" applyAlignment="1">
      <alignment vertical="center" wrapText="1"/>
    </xf>
    <xf numFmtId="0" fontId="16" fillId="4" borderId="1" xfId="1" applyFill="1" applyBorder="1" applyAlignment="1">
      <alignment vertical="top"/>
    </xf>
    <xf numFmtId="0" fontId="29" fillId="0" borderId="0" xfId="0" applyFont="1"/>
    <xf numFmtId="0" fontId="0" fillId="6" borderId="0" xfId="0" applyFill="1"/>
    <xf numFmtId="0" fontId="28" fillId="0" borderId="0" xfId="0" applyFont="1"/>
    <xf numFmtId="0" fontId="30" fillId="0" borderId="0" xfId="0" applyFont="1"/>
    <xf numFmtId="0" fontId="2" fillId="0" borderId="0" xfId="0" applyFont="1"/>
    <xf numFmtId="0" fontId="31" fillId="0" borderId="0" xfId="0" applyFont="1"/>
    <xf numFmtId="4" fontId="9" fillId="0" borderId="1" xfId="1" applyNumberFormat="1" applyFont="1" applyBorder="1" applyAlignment="1">
      <alignment horizontal="center" vertical="center"/>
    </xf>
    <xf numFmtId="0" fontId="23" fillId="0" borderId="1" xfId="0" applyFont="1" applyBorder="1" applyAlignment="1">
      <alignment vertical="center" wrapText="1"/>
    </xf>
    <xf numFmtId="0" fontId="23" fillId="7" borderId="1" xfId="0" applyFont="1" applyFill="1" applyBorder="1" applyAlignment="1">
      <alignment vertical="center" wrapText="1"/>
    </xf>
    <xf numFmtId="49" fontId="1" fillId="0" borderId="0" xfId="0" applyNumberFormat="1" applyFont="1" applyAlignment="1">
      <alignment vertical="top"/>
    </xf>
    <xf numFmtId="0" fontId="23" fillId="0" borderId="1" xfId="0" applyFont="1" applyBorder="1" applyAlignment="1">
      <alignment vertical="center" wrapText="1"/>
    </xf>
    <xf numFmtId="4" fontId="9" fillId="0" borderId="1" xfId="1" applyNumberFormat="1" applyFont="1" applyBorder="1" applyAlignment="1">
      <alignment horizontal="center" vertical="center"/>
    </xf>
    <xf numFmtId="49" fontId="24" fillId="0" borderId="1" xfId="0" applyNumberFormat="1" applyFont="1" applyBorder="1" applyAlignment="1">
      <alignment vertical="top" wrapText="1"/>
    </xf>
    <xf numFmtId="0" fontId="24" fillId="0" borderId="1" xfId="0" applyFont="1" applyBorder="1" applyAlignment="1">
      <alignment horizontal="center" vertical="center" wrapText="1"/>
    </xf>
    <xf numFmtId="0" fontId="25" fillId="0" borderId="1" xfId="0" applyFont="1" applyBorder="1" applyAlignment="1">
      <alignment vertical="center" wrapText="1"/>
    </xf>
    <xf numFmtId="0" fontId="17" fillId="0" borderId="0" xfId="1" applyFont="1" applyAlignment="1">
      <alignment horizontal="left" vertical="top"/>
    </xf>
    <xf numFmtId="0" fontId="24" fillId="5" borderId="1" xfId="0" applyFont="1" applyFill="1" applyBorder="1" applyAlignment="1">
      <alignment vertical="center" wrapText="1"/>
    </xf>
    <xf numFmtId="0" fontId="23" fillId="7" borderId="1" xfId="0" applyFont="1" applyFill="1" applyBorder="1" applyAlignment="1">
      <alignment vertical="center" wrapText="1"/>
    </xf>
    <xf numFmtId="0" fontId="26" fillId="5" borderId="1" xfId="0" applyFont="1" applyFill="1" applyBorder="1" applyAlignment="1">
      <alignment vertical="center" wrapText="1"/>
    </xf>
    <xf numFmtId="0" fontId="23" fillId="0" borderId="2" xfId="0" applyFont="1" applyBorder="1" applyAlignment="1">
      <alignment vertical="center" wrapText="1"/>
    </xf>
    <xf numFmtId="0" fontId="0" fillId="0" borderId="3" xfId="0" applyBorder="1" applyAlignment="1">
      <alignment vertical="center" wrapText="1"/>
    </xf>
    <xf numFmtId="0" fontId="12" fillId="0" borderId="16" xfId="0" applyFont="1" applyBorder="1" applyAlignment="1">
      <alignment vertical="top" wrapText="1"/>
    </xf>
    <xf numFmtId="4" fontId="19" fillId="6" borderId="9" xfId="0" applyNumberFormat="1" applyFont="1" applyFill="1" applyBorder="1" applyAlignment="1">
      <alignment vertical="top"/>
    </xf>
    <xf numFmtId="0" fontId="0" fillId="6" borderId="9" xfId="0" applyFill="1" applyBorder="1" applyAlignment="1">
      <alignment vertical="top"/>
    </xf>
    <xf numFmtId="0" fontId="10" fillId="6" borderId="9" xfId="0" applyFont="1" applyFill="1" applyBorder="1" applyAlignment="1">
      <alignment vertical="top"/>
    </xf>
    <xf numFmtId="0" fontId="10" fillId="6" borderId="9" xfId="0" applyFont="1" applyFill="1" applyBorder="1" applyAlignment="1">
      <alignment vertical="justify"/>
    </xf>
    <xf numFmtId="0" fontId="0" fillId="6" borderId="9" xfId="0" applyFill="1" applyBorder="1" applyAlignment="1">
      <alignment vertical="justify"/>
    </xf>
    <xf numFmtId="0" fontId="12" fillId="0" borderId="0" xfId="0" applyFont="1" applyAlignment="1">
      <alignment vertical="top" wrapText="1"/>
    </xf>
    <xf numFmtId="4" fontId="13" fillId="0" borderId="14" xfId="0" applyNumberFormat="1" applyFont="1" applyBorder="1" applyAlignment="1">
      <alignment vertical="center"/>
    </xf>
    <xf numFmtId="4" fontId="13" fillId="0" borderId="12" xfId="0" applyNumberFormat="1" applyFont="1" applyBorder="1" applyAlignment="1">
      <alignment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2" xfId="0" applyFont="1" applyBorder="1" applyAlignment="1">
      <alignment horizontal="center" vertical="center"/>
    </xf>
    <xf numFmtId="0" fontId="4" fillId="0" borderId="7" xfId="0" applyFont="1" applyBorder="1" applyAlignment="1">
      <alignment horizontal="left" vertical="top" wrapText="1"/>
    </xf>
    <xf numFmtId="0" fontId="13" fillId="0" borderId="0" xfId="0" applyFont="1" applyAlignment="1">
      <alignment vertical="top" wrapText="1"/>
    </xf>
    <xf numFmtId="4" fontId="4" fillId="0" borderId="8" xfId="0" applyNumberFormat="1" applyFont="1" applyBorder="1" applyAlignment="1">
      <alignment horizontal="left" vertical="top" wrapText="1"/>
    </xf>
    <xf numFmtId="4" fontId="0" fillId="0" borderId="7" xfId="0" applyNumberFormat="1" applyBorder="1" applyAlignment="1">
      <alignment horizontal="left" vertical="top" wrapText="1"/>
    </xf>
    <xf numFmtId="0" fontId="0" fillId="0" borderId="7" xfId="0" applyBorder="1" applyAlignment="1">
      <alignment horizontal="center" vertical="top" wrapText="1"/>
    </xf>
    <xf numFmtId="0" fontId="4" fillId="2" borderId="0" xfId="0" applyFont="1" applyFill="1" applyAlignment="1">
      <alignment horizontal="left" vertical="top" wrapText="1"/>
    </xf>
    <xf numFmtId="0" fontId="4" fillId="0" borderId="5" xfId="0" applyFont="1" applyBorder="1" applyAlignment="1">
      <alignment horizontal="left" vertical="top" wrapText="1"/>
    </xf>
    <xf numFmtId="0" fontId="0" fillId="0" borderId="7" xfId="0" applyBorder="1" applyAlignment="1">
      <alignment horizontal="left" vertical="top" wrapText="1"/>
    </xf>
    <xf numFmtId="0" fontId="7" fillId="0" borderId="0" xfId="0" applyFont="1" applyAlignment="1">
      <alignment horizontal="left" vertical="top" wrapText="1"/>
    </xf>
    <xf numFmtId="0" fontId="0" fillId="0" borderId="0" xfId="0"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topLeftCell="B37" workbookViewId="0">
      <selection sqref="A1:L81"/>
    </sheetView>
  </sheetViews>
  <sheetFormatPr defaultColWidth="9.140625" defaultRowHeight="15" x14ac:dyDescent="0.25"/>
  <cols>
    <col min="1" max="1" width="6.7109375" style="69" customWidth="1"/>
    <col min="2" max="2" width="56.140625" style="70" customWidth="1"/>
    <col min="3" max="3" width="9.7109375" style="71" customWidth="1"/>
    <col min="4" max="4" width="12.7109375" style="71" customWidth="1"/>
    <col min="5" max="5" width="12.7109375" style="72" customWidth="1"/>
    <col min="6" max="6" width="12.7109375" style="71" customWidth="1"/>
    <col min="7" max="7" width="13.140625" style="71" customWidth="1"/>
    <col min="8" max="8" width="26.7109375" style="72" customWidth="1"/>
    <col min="9" max="9" width="12.7109375" style="72" customWidth="1"/>
    <col min="10" max="10" width="12.5703125" style="61" customWidth="1"/>
    <col min="11" max="16384" width="9.140625" style="61"/>
  </cols>
  <sheetData>
    <row r="1" spans="1:12" x14ac:dyDescent="0.25">
      <c r="A1" s="112" t="s">
        <v>330</v>
      </c>
      <c r="B1" s="112"/>
      <c r="C1" s="112"/>
      <c r="D1" s="112"/>
      <c r="E1" s="112"/>
      <c r="F1" s="112"/>
      <c r="G1" s="112"/>
      <c r="H1" s="112"/>
      <c r="I1" s="112"/>
    </row>
    <row r="3" spans="1:12" ht="15.75" thickBot="1" x14ac:dyDescent="0.3"/>
    <row r="4" spans="1:12" ht="15" customHeight="1" thickBot="1" x14ac:dyDescent="0.3">
      <c r="A4" s="109" t="s">
        <v>243</v>
      </c>
      <c r="B4" s="110" t="s">
        <v>244</v>
      </c>
      <c r="C4" s="110"/>
      <c r="D4" s="108" t="s">
        <v>184</v>
      </c>
      <c r="E4" s="108"/>
      <c r="F4" s="108" t="s">
        <v>185</v>
      </c>
      <c r="G4" s="108" t="s">
        <v>186</v>
      </c>
      <c r="H4" s="108"/>
      <c r="I4" s="108" t="s">
        <v>187</v>
      </c>
      <c r="J4" s="108" t="s">
        <v>188</v>
      </c>
      <c r="K4" s="84"/>
      <c r="L4" s="84"/>
    </row>
    <row r="5" spans="1:12" ht="76.5" customHeight="1" thickBot="1" x14ac:dyDescent="0.3">
      <c r="A5" s="109"/>
      <c r="B5" s="110"/>
      <c r="C5" s="110"/>
      <c r="D5" s="103" t="s">
        <v>189</v>
      </c>
      <c r="E5" s="103" t="s">
        <v>190</v>
      </c>
      <c r="F5" s="108"/>
      <c r="G5" s="103" t="s">
        <v>189</v>
      </c>
      <c r="H5" s="85" t="s">
        <v>191</v>
      </c>
      <c r="I5" s="108"/>
      <c r="J5" s="108"/>
      <c r="K5" s="86" t="s">
        <v>192</v>
      </c>
      <c r="L5" s="86" t="s">
        <v>193</v>
      </c>
    </row>
    <row r="6" spans="1:12" ht="15.75" thickBot="1" x14ac:dyDescent="0.3">
      <c r="A6" s="91">
        <v>1</v>
      </c>
      <c r="B6" s="114" t="s">
        <v>270</v>
      </c>
      <c r="C6" s="114"/>
      <c r="D6" s="89"/>
      <c r="E6" s="89"/>
      <c r="F6" s="89"/>
      <c r="G6" s="89"/>
      <c r="H6" s="89"/>
      <c r="I6" s="89"/>
      <c r="J6" s="89"/>
      <c r="K6" s="90"/>
      <c r="L6" s="90"/>
    </row>
    <row r="7" spans="1:12" ht="15.75" thickBot="1" x14ac:dyDescent="0.3">
      <c r="A7" s="79" t="s">
        <v>0</v>
      </c>
      <c r="B7" s="116" t="s">
        <v>271</v>
      </c>
      <c r="C7" s="117"/>
      <c r="D7" s="74"/>
      <c r="E7" s="74"/>
      <c r="F7" s="74"/>
      <c r="G7" s="74"/>
      <c r="H7" s="74"/>
      <c r="I7" s="74"/>
      <c r="J7" s="74"/>
      <c r="K7" s="84">
        <v>12</v>
      </c>
      <c r="L7" s="84">
        <v>34</v>
      </c>
    </row>
    <row r="8" spans="1:12" ht="15.75" thickBot="1" x14ac:dyDescent="0.3">
      <c r="A8" s="77" t="s">
        <v>0</v>
      </c>
      <c r="B8" s="107" t="s">
        <v>194</v>
      </c>
      <c r="C8" s="107"/>
      <c r="D8" s="74"/>
      <c r="E8" s="74"/>
      <c r="F8" s="74"/>
      <c r="G8" s="74"/>
      <c r="H8" s="74"/>
      <c r="I8" s="74"/>
      <c r="J8" s="74"/>
      <c r="K8" s="84">
        <v>12</v>
      </c>
      <c r="L8" s="84">
        <v>38</v>
      </c>
    </row>
    <row r="9" spans="1:12" ht="15.75" thickBot="1" x14ac:dyDescent="0.3">
      <c r="A9" s="77" t="s">
        <v>1</v>
      </c>
      <c r="B9" s="107" t="s">
        <v>227</v>
      </c>
      <c r="C9" s="107"/>
      <c r="D9" s="74"/>
      <c r="E9" s="74"/>
      <c r="F9" s="74"/>
      <c r="G9" s="74"/>
      <c r="H9" s="74"/>
      <c r="I9" s="74"/>
      <c r="J9" s="74"/>
      <c r="K9" s="84">
        <v>12</v>
      </c>
      <c r="L9" s="84">
        <v>39</v>
      </c>
    </row>
    <row r="10" spans="1:12" ht="15.75" thickBot="1" x14ac:dyDescent="0.3">
      <c r="A10" s="77" t="s">
        <v>329</v>
      </c>
      <c r="B10" s="107" t="s">
        <v>328</v>
      </c>
      <c r="C10" s="107"/>
      <c r="D10" s="74"/>
      <c r="E10" s="74"/>
      <c r="F10" s="74"/>
      <c r="G10" s="74"/>
      <c r="H10" s="74"/>
      <c r="I10" s="74"/>
      <c r="J10" s="74"/>
      <c r="K10" s="84"/>
      <c r="L10" s="84"/>
    </row>
    <row r="11" spans="1:12" ht="15.75" thickBot="1" x14ac:dyDescent="0.3">
      <c r="A11" s="83"/>
      <c r="B11" s="113" t="s">
        <v>228</v>
      </c>
      <c r="C11" s="113"/>
      <c r="D11" s="87"/>
      <c r="E11" s="87"/>
      <c r="F11" s="87"/>
      <c r="G11" s="87"/>
      <c r="H11" s="87"/>
      <c r="I11" s="87"/>
      <c r="J11" s="87"/>
      <c r="K11" s="87"/>
      <c r="L11" s="87"/>
    </row>
    <row r="12" spans="1:12" ht="15.75" thickBot="1" x14ac:dyDescent="0.3">
      <c r="A12" s="77">
        <v>2</v>
      </c>
      <c r="B12" s="107" t="s">
        <v>229</v>
      </c>
      <c r="C12" s="107"/>
      <c r="D12" s="74"/>
      <c r="E12" s="74"/>
      <c r="F12" s="74"/>
      <c r="G12" s="74"/>
      <c r="H12" s="74"/>
      <c r="I12" s="74"/>
      <c r="J12" s="74"/>
      <c r="K12" s="84">
        <v>13</v>
      </c>
      <c r="L12" s="84">
        <v>40</v>
      </c>
    </row>
    <row r="13" spans="1:12" ht="15.75" thickBot="1" x14ac:dyDescent="0.3">
      <c r="A13" s="83"/>
      <c r="B13" s="113" t="s">
        <v>230</v>
      </c>
      <c r="C13" s="113"/>
      <c r="D13" s="87"/>
      <c r="E13" s="87"/>
      <c r="F13" s="87"/>
      <c r="G13" s="87"/>
      <c r="H13" s="87"/>
      <c r="I13" s="87"/>
      <c r="J13" s="87"/>
      <c r="K13" s="87"/>
      <c r="L13" s="87"/>
    </row>
    <row r="14" spans="1:12" ht="15.75" thickBot="1" x14ac:dyDescent="0.3">
      <c r="A14" s="88">
        <v>3</v>
      </c>
      <c r="B14" s="114" t="s">
        <v>327</v>
      </c>
      <c r="C14" s="114"/>
      <c r="D14" s="89"/>
      <c r="E14" s="89"/>
      <c r="F14" s="89"/>
      <c r="G14" s="89"/>
      <c r="H14" s="89"/>
      <c r="I14" s="89"/>
      <c r="J14" s="89"/>
      <c r="K14" s="90">
        <v>14</v>
      </c>
      <c r="L14" s="90">
        <v>41</v>
      </c>
    </row>
    <row r="15" spans="1:12" ht="15.75" thickBot="1" x14ac:dyDescent="0.3">
      <c r="A15" s="77" t="s">
        <v>195</v>
      </c>
      <c r="B15" s="107" t="s">
        <v>326</v>
      </c>
      <c r="C15" s="107"/>
      <c r="D15" s="74"/>
      <c r="E15" s="74"/>
      <c r="F15" s="74"/>
      <c r="G15" s="74"/>
      <c r="H15" s="74"/>
      <c r="I15" s="74"/>
      <c r="J15" s="74"/>
      <c r="K15" s="84">
        <v>14</v>
      </c>
      <c r="L15" s="84">
        <v>42</v>
      </c>
    </row>
    <row r="16" spans="1:12" ht="15.75" thickBot="1" x14ac:dyDescent="0.3">
      <c r="A16" s="77"/>
      <c r="B16" s="107" t="s">
        <v>231</v>
      </c>
      <c r="C16" s="107"/>
      <c r="D16" s="74"/>
      <c r="E16" s="74"/>
      <c r="F16" s="74"/>
      <c r="G16" s="74"/>
      <c r="H16" s="74"/>
      <c r="I16" s="74"/>
      <c r="J16" s="74"/>
      <c r="K16" s="84">
        <v>14</v>
      </c>
      <c r="L16" s="84">
        <v>42</v>
      </c>
    </row>
    <row r="17" spans="1:12" ht="15.75" thickBot="1" x14ac:dyDescent="0.3">
      <c r="A17" s="77"/>
      <c r="B17" s="107" t="s">
        <v>232</v>
      </c>
      <c r="C17" s="107"/>
      <c r="D17" s="74"/>
      <c r="E17" s="74"/>
      <c r="F17" s="74"/>
      <c r="G17" s="74"/>
      <c r="H17" s="74"/>
      <c r="I17" s="74"/>
      <c r="J17" s="74"/>
      <c r="K17" s="84">
        <v>14</v>
      </c>
      <c r="L17" s="84">
        <v>42</v>
      </c>
    </row>
    <row r="18" spans="1:12" ht="15.75" thickBot="1" x14ac:dyDescent="0.3">
      <c r="A18" s="77"/>
      <c r="B18" s="107" t="s">
        <v>233</v>
      </c>
      <c r="C18" s="107"/>
      <c r="D18" s="74"/>
      <c r="E18" s="74"/>
      <c r="F18" s="74"/>
      <c r="G18" s="74"/>
      <c r="H18" s="74"/>
      <c r="I18" s="74"/>
      <c r="J18" s="74"/>
      <c r="K18" s="84">
        <v>14</v>
      </c>
      <c r="L18" s="84">
        <v>42</v>
      </c>
    </row>
    <row r="19" spans="1:12" ht="15.75" thickBot="1" x14ac:dyDescent="0.3">
      <c r="A19" s="77" t="s">
        <v>196</v>
      </c>
      <c r="B19" s="107" t="s">
        <v>325</v>
      </c>
      <c r="C19" s="107"/>
      <c r="D19" s="74"/>
      <c r="E19" s="74"/>
      <c r="F19" s="74"/>
      <c r="G19" s="74"/>
      <c r="H19" s="74"/>
      <c r="I19" s="74"/>
      <c r="J19" s="74"/>
      <c r="K19" s="84">
        <v>14</v>
      </c>
      <c r="L19" s="84">
        <v>43</v>
      </c>
    </row>
    <row r="20" spans="1:12" ht="15.75" thickBot="1" x14ac:dyDescent="0.3">
      <c r="A20" s="77" t="s">
        <v>197</v>
      </c>
      <c r="B20" s="107" t="s">
        <v>324</v>
      </c>
      <c r="C20" s="107"/>
      <c r="D20" s="74"/>
      <c r="E20" s="74"/>
      <c r="F20" s="74"/>
      <c r="G20" s="74"/>
      <c r="H20" s="74"/>
      <c r="I20" s="74"/>
      <c r="J20" s="74"/>
      <c r="K20" s="84">
        <v>14</v>
      </c>
      <c r="L20" s="84">
        <v>43</v>
      </c>
    </row>
    <row r="21" spans="1:12" ht="15.75" thickBot="1" x14ac:dyDescent="0.3">
      <c r="A21" s="77" t="s">
        <v>198</v>
      </c>
      <c r="B21" s="107" t="s">
        <v>323</v>
      </c>
      <c r="C21" s="107"/>
      <c r="D21" s="74"/>
      <c r="E21" s="74"/>
      <c r="F21" s="74"/>
      <c r="G21" s="74"/>
      <c r="H21" s="74"/>
      <c r="I21" s="74"/>
      <c r="J21" s="74"/>
      <c r="K21" s="84">
        <v>14</v>
      </c>
      <c r="L21" s="84">
        <v>43</v>
      </c>
    </row>
    <row r="22" spans="1:12" ht="15.75" thickBot="1" x14ac:dyDescent="0.3">
      <c r="A22" s="77" t="s">
        <v>199</v>
      </c>
      <c r="B22" s="107" t="s">
        <v>322</v>
      </c>
      <c r="C22" s="107"/>
      <c r="D22" s="74"/>
      <c r="E22" s="74"/>
      <c r="F22" s="74"/>
      <c r="G22" s="74"/>
      <c r="H22" s="74"/>
      <c r="I22" s="74"/>
      <c r="J22" s="74"/>
      <c r="K22" s="84">
        <v>14</v>
      </c>
      <c r="L22" s="84">
        <v>44</v>
      </c>
    </row>
    <row r="23" spans="1:12" ht="15.75" thickBot="1" x14ac:dyDescent="0.3">
      <c r="A23" s="77"/>
      <c r="B23" s="111" t="s">
        <v>321</v>
      </c>
      <c r="C23" s="111"/>
      <c r="D23" s="74"/>
      <c r="E23" s="74"/>
      <c r="F23" s="74"/>
      <c r="G23" s="74"/>
      <c r="H23" s="74"/>
      <c r="I23" s="74"/>
      <c r="J23" s="74"/>
      <c r="K23" s="84">
        <v>14</v>
      </c>
      <c r="L23" s="84">
        <v>44</v>
      </c>
    </row>
    <row r="24" spans="1:12" ht="15.75" thickBot="1" x14ac:dyDescent="0.3">
      <c r="A24" s="77"/>
      <c r="B24" s="111" t="s">
        <v>320</v>
      </c>
      <c r="C24" s="111"/>
      <c r="D24" s="74"/>
      <c r="E24" s="74"/>
      <c r="F24" s="74"/>
      <c r="G24" s="74"/>
      <c r="H24" s="74"/>
      <c r="I24" s="74"/>
      <c r="J24" s="74"/>
      <c r="K24" s="84">
        <v>14</v>
      </c>
      <c r="L24" s="84">
        <v>44</v>
      </c>
    </row>
    <row r="25" spans="1:12" ht="15.75" thickBot="1" x14ac:dyDescent="0.3">
      <c r="A25" s="77"/>
      <c r="B25" s="111" t="s">
        <v>319</v>
      </c>
      <c r="C25" s="111"/>
      <c r="D25" s="74"/>
      <c r="E25" s="74"/>
      <c r="F25" s="74"/>
      <c r="G25" s="74"/>
      <c r="H25" s="74"/>
      <c r="I25" s="74"/>
      <c r="J25" s="74"/>
      <c r="K25" s="84">
        <v>14</v>
      </c>
      <c r="L25" s="84">
        <v>44</v>
      </c>
    </row>
    <row r="26" spans="1:12" ht="15.75" thickBot="1" x14ac:dyDescent="0.3">
      <c r="A26" s="77"/>
      <c r="B26" s="111" t="s">
        <v>318</v>
      </c>
      <c r="C26" s="111"/>
      <c r="D26" s="74"/>
      <c r="E26" s="74"/>
      <c r="F26" s="74"/>
      <c r="G26" s="74"/>
      <c r="H26" s="74"/>
      <c r="I26" s="74"/>
      <c r="J26" s="74"/>
      <c r="K26" s="84">
        <v>14</v>
      </c>
      <c r="L26" s="84">
        <v>44</v>
      </c>
    </row>
    <row r="27" spans="1:12" ht="15.75" thickBot="1" x14ac:dyDescent="0.3">
      <c r="A27" s="77"/>
      <c r="B27" s="111" t="s">
        <v>317</v>
      </c>
      <c r="C27" s="111"/>
      <c r="D27" s="74"/>
      <c r="E27" s="74"/>
      <c r="F27" s="74"/>
      <c r="G27" s="74"/>
      <c r="H27" s="74"/>
      <c r="I27" s="74"/>
      <c r="J27" s="74"/>
      <c r="K27" s="84">
        <v>14</v>
      </c>
      <c r="L27" s="84">
        <v>44</v>
      </c>
    </row>
    <row r="28" spans="1:12" ht="15.75" thickBot="1" x14ac:dyDescent="0.3">
      <c r="A28" s="77"/>
      <c r="B28" s="111" t="s">
        <v>316</v>
      </c>
      <c r="C28" s="111"/>
      <c r="D28" s="74"/>
      <c r="E28" s="74"/>
      <c r="F28" s="74"/>
      <c r="G28" s="74"/>
      <c r="H28" s="74"/>
      <c r="I28" s="74"/>
      <c r="J28" s="74"/>
      <c r="K28" s="84">
        <v>14</v>
      </c>
      <c r="L28" s="84">
        <v>44</v>
      </c>
    </row>
    <row r="29" spans="1:12" ht="15.75" thickBot="1" x14ac:dyDescent="0.3">
      <c r="A29" s="77" t="s">
        <v>246</v>
      </c>
      <c r="B29" s="107" t="s">
        <v>315</v>
      </c>
      <c r="C29" s="107"/>
      <c r="D29" s="74"/>
      <c r="E29" s="74"/>
      <c r="F29" s="74"/>
      <c r="G29" s="74"/>
      <c r="H29" s="74"/>
      <c r="I29" s="74"/>
      <c r="J29" s="74"/>
      <c r="K29" s="84">
        <v>14</v>
      </c>
      <c r="L29" s="84">
        <v>47</v>
      </c>
    </row>
    <row r="30" spans="1:12" ht="15.75" thickBot="1" x14ac:dyDescent="0.3">
      <c r="A30" s="77" t="s">
        <v>247</v>
      </c>
      <c r="B30" s="107" t="s">
        <v>314</v>
      </c>
      <c r="C30" s="107"/>
      <c r="D30" s="74"/>
      <c r="E30" s="74"/>
      <c r="F30" s="74"/>
      <c r="G30" s="74"/>
      <c r="H30" s="74"/>
      <c r="I30" s="74"/>
      <c r="J30" s="74"/>
      <c r="K30" s="84">
        <v>14</v>
      </c>
      <c r="L30" s="84">
        <v>45</v>
      </c>
    </row>
    <row r="31" spans="1:12" ht="15.75" thickBot="1" x14ac:dyDescent="0.3">
      <c r="A31" s="77"/>
      <c r="B31" s="111" t="s">
        <v>313</v>
      </c>
      <c r="C31" s="111"/>
      <c r="D31" s="74"/>
      <c r="E31" s="74"/>
      <c r="F31" s="74"/>
      <c r="G31" s="74"/>
      <c r="H31" s="74"/>
      <c r="I31" s="74"/>
      <c r="J31" s="74"/>
      <c r="K31" s="84">
        <v>14</v>
      </c>
      <c r="L31" s="84">
        <v>45</v>
      </c>
    </row>
    <row r="32" spans="1:12" ht="15.75" thickBot="1" x14ac:dyDescent="0.3">
      <c r="A32" s="77"/>
      <c r="B32" s="111" t="s">
        <v>312</v>
      </c>
      <c r="C32" s="111"/>
      <c r="D32" s="74"/>
      <c r="E32" s="74"/>
      <c r="F32" s="74"/>
      <c r="G32" s="74"/>
      <c r="H32" s="74"/>
      <c r="I32" s="74"/>
      <c r="J32" s="74"/>
      <c r="K32" s="84">
        <v>14</v>
      </c>
      <c r="L32" s="84">
        <v>45</v>
      </c>
    </row>
    <row r="33" spans="1:12" ht="15.75" thickBot="1" x14ac:dyDescent="0.3">
      <c r="A33" s="77" t="s">
        <v>248</v>
      </c>
      <c r="B33" s="111" t="s">
        <v>311</v>
      </c>
      <c r="C33" s="111"/>
      <c r="D33" s="74"/>
      <c r="E33" s="74"/>
      <c r="F33" s="74"/>
      <c r="G33" s="74"/>
      <c r="H33" s="74"/>
      <c r="I33" s="74"/>
      <c r="J33" s="74"/>
      <c r="K33" s="84"/>
      <c r="L33" s="84"/>
    </row>
    <row r="34" spans="1:12" ht="15.75" thickBot="1" x14ac:dyDescent="0.3">
      <c r="A34" s="77"/>
      <c r="B34" s="111" t="s">
        <v>310</v>
      </c>
      <c r="C34" s="111"/>
      <c r="D34" s="74"/>
      <c r="E34" s="74"/>
      <c r="F34" s="74"/>
      <c r="G34" s="74"/>
      <c r="H34" s="74"/>
      <c r="I34" s="74"/>
      <c r="J34" s="74"/>
      <c r="K34" s="84">
        <v>14</v>
      </c>
      <c r="L34" s="84">
        <v>50</v>
      </c>
    </row>
    <row r="35" spans="1:12" ht="15.75" thickBot="1" x14ac:dyDescent="0.3">
      <c r="A35" s="78"/>
      <c r="B35" s="111" t="s">
        <v>309</v>
      </c>
      <c r="C35" s="111"/>
      <c r="D35" s="74"/>
      <c r="E35" s="74"/>
      <c r="F35" s="74"/>
      <c r="G35" s="74"/>
      <c r="H35" s="74"/>
      <c r="I35" s="74"/>
      <c r="J35" s="74"/>
      <c r="K35" s="84">
        <v>14</v>
      </c>
      <c r="L35" s="84">
        <v>50</v>
      </c>
    </row>
    <row r="36" spans="1:12" ht="24" customHeight="1" thickBot="1" x14ac:dyDescent="0.3">
      <c r="A36" s="77"/>
      <c r="B36" s="111" t="s">
        <v>308</v>
      </c>
      <c r="C36" s="111"/>
      <c r="D36" s="74"/>
      <c r="E36" s="74"/>
      <c r="F36" s="74"/>
      <c r="G36" s="74"/>
      <c r="H36" s="74"/>
      <c r="I36" s="74"/>
      <c r="J36" s="74"/>
      <c r="K36" s="84">
        <v>14</v>
      </c>
      <c r="L36" s="84">
        <v>50</v>
      </c>
    </row>
    <row r="37" spans="1:12" ht="15.75" thickBot="1" x14ac:dyDescent="0.3">
      <c r="A37" s="77"/>
      <c r="B37" s="111" t="s">
        <v>307</v>
      </c>
      <c r="C37" s="111"/>
      <c r="D37" s="74"/>
      <c r="E37" s="74"/>
      <c r="F37" s="74"/>
      <c r="G37" s="74"/>
      <c r="H37" s="74"/>
      <c r="I37" s="74"/>
      <c r="J37" s="74"/>
      <c r="K37" s="84">
        <v>14</v>
      </c>
      <c r="L37" s="84">
        <v>51</v>
      </c>
    </row>
    <row r="38" spans="1:12" ht="15.75" thickBot="1" x14ac:dyDescent="0.3">
      <c r="A38" s="82"/>
      <c r="B38" s="115" t="s">
        <v>234</v>
      </c>
      <c r="C38" s="115"/>
      <c r="D38" s="87"/>
      <c r="E38" s="87"/>
      <c r="F38" s="87"/>
      <c r="G38" s="87"/>
      <c r="H38" s="87"/>
      <c r="I38" s="87"/>
      <c r="J38" s="87"/>
      <c r="K38" s="87"/>
      <c r="L38" s="87"/>
    </row>
    <row r="39" spans="1:12" ht="15.75" thickBot="1" x14ac:dyDescent="0.3">
      <c r="A39" s="88">
        <v>4</v>
      </c>
      <c r="B39" s="114" t="s">
        <v>235</v>
      </c>
      <c r="C39" s="114"/>
      <c r="D39" s="105"/>
      <c r="E39" s="105"/>
      <c r="F39" s="105"/>
      <c r="G39" s="105"/>
      <c r="H39" s="105"/>
      <c r="I39" s="105"/>
      <c r="J39" s="105"/>
      <c r="K39" s="90"/>
      <c r="L39" s="90"/>
    </row>
    <row r="40" spans="1:12" ht="15.75" thickBot="1" x14ac:dyDescent="0.3">
      <c r="A40" s="77" t="s">
        <v>200</v>
      </c>
      <c r="B40" s="107" t="s">
        <v>236</v>
      </c>
      <c r="C40" s="107"/>
      <c r="D40" s="104"/>
      <c r="E40" s="104"/>
      <c r="F40" s="104"/>
      <c r="G40" s="104"/>
      <c r="H40" s="104"/>
      <c r="I40" s="104"/>
      <c r="J40" s="104"/>
      <c r="K40" s="84">
        <v>15</v>
      </c>
      <c r="L40" s="84">
        <v>53</v>
      </c>
    </row>
    <row r="41" spans="1:12" ht="15.75" thickBot="1" x14ac:dyDescent="0.3">
      <c r="A41" s="77" t="s">
        <v>201</v>
      </c>
      <c r="B41" s="107" t="s">
        <v>306</v>
      </c>
      <c r="C41" s="107"/>
      <c r="D41" s="104"/>
      <c r="E41" s="104"/>
      <c r="F41" s="104"/>
      <c r="G41" s="104"/>
      <c r="H41" s="104"/>
      <c r="I41" s="104"/>
      <c r="J41" s="104"/>
      <c r="K41" s="84">
        <v>15</v>
      </c>
      <c r="L41" s="84">
        <v>54</v>
      </c>
    </row>
    <row r="42" spans="1:12" ht="15.75" thickBot="1" x14ac:dyDescent="0.3">
      <c r="A42" s="77" t="s">
        <v>202</v>
      </c>
      <c r="B42" s="107" t="s">
        <v>305</v>
      </c>
      <c r="C42" s="107"/>
      <c r="D42" s="104"/>
      <c r="E42" s="104"/>
      <c r="F42" s="104"/>
      <c r="G42" s="104"/>
      <c r="H42" s="104"/>
      <c r="I42" s="104"/>
      <c r="J42" s="104"/>
      <c r="K42" s="84">
        <v>15</v>
      </c>
      <c r="L42" s="84">
        <v>54</v>
      </c>
    </row>
    <row r="43" spans="1:12" ht="15.75" thickBot="1" x14ac:dyDescent="0.3">
      <c r="A43" s="77" t="s">
        <v>249</v>
      </c>
      <c r="B43" s="107" t="s">
        <v>304</v>
      </c>
      <c r="C43" s="107"/>
      <c r="D43" s="104"/>
      <c r="E43" s="104"/>
      <c r="F43" s="104"/>
      <c r="G43" s="104"/>
      <c r="H43" s="104"/>
      <c r="I43" s="104"/>
      <c r="J43" s="104"/>
      <c r="K43" s="84">
        <v>15</v>
      </c>
      <c r="L43" s="84">
        <v>54</v>
      </c>
    </row>
    <row r="44" spans="1:12" ht="24.75" customHeight="1" thickBot="1" x14ac:dyDescent="0.3">
      <c r="A44" s="77" t="s">
        <v>269</v>
      </c>
      <c r="B44" s="104" t="s">
        <v>303</v>
      </c>
      <c r="C44" s="104"/>
      <c r="D44" s="104"/>
      <c r="E44" s="104"/>
      <c r="F44" s="104"/>
      <c r="G44" s="104"/>
      <c r="H44" s="104"/>
      <c r="I44" s="104"/>
      <c r="J44" s="104"/>
      <c r="K44" s="84">
        <v>15</v>
      </c>
      <c r="L44" s="84">
        <v>54</v>
      </c>
    </row>
    <row r="45" spans="1:12" ht="15.75" thickBot="1" x14ac:dyDescent="0.3">
      <c r="A45" s="77" t="s">
        <v>250</v>
      </c>
      <c r="B45" s="107" t="s">
        <v>302</v>
      </c>
      <c r="C45" s="107"/>
      <c r="D45" s="104"/>
      <c r="E45" s="104"/>
      <c r="F45" s="104"/>
      <c r="G45" s="104"/>
      <c r="H45" s="104"/>
      <c r="I45" s="104"/>
      <c r="J45" s="104"/>
      <c r="K45" s="84">
        <v>15</v>
      </c>
      <c r="L45" s="84">
        <v>54</v>
      </c>
    </row>
    <row r="46" spans="1:12" ht="15.75" thickBot="1" x14ac:dyDescent="0.3">
      <c r="A46" s="77" t="s">
        <v>251</v>
      </c>
      <c r="B46" s="107" t="s">
        <v>301</v>
      </c>
      <c r="C46" s="107"/>
      <c r="D46" s="104"/>
      <c r="E46" s="104"/>
      <c r="F46" s="104"/>
      <c r="G46" s="104"/>
      <c r="H46" s="104"/>
      <c r="I46" s="104"/>
      <c r="J46" s="104"/>
      <c r="K46" s="84">
        <v>15</v>
      </c>
      <c r="L46" s="84">
        <v>55</v>
      </c>
    </row>
    <row r="47" spans="1:12" ht="15.75" thickBot="1" x14ac:dyDescent="0.3">
      <c r="A47" s="80"/>
      <c r="B47" s="115" t="s">
        <v>237</v>
      </c>
      <c r="C47" s="115"/>
      <c r="D47" s="81"/>
      <c r="E47" s="81"/>
      <c r="F47" s="81"/>
      <c r="G47" s="81"/>
      <c r="H47" s="81"/>
      <c r="I47" s="81"/>
      <c r="J47" s="81"/>
      <c r="K47" s="87"/>
      <c r="L47" s="87"/>
    </row>
    <row r="48" spans="1:12" ht="15.75" thickBot="1" x14ac:dyDescent="0.3">
      <c r="A48" s="91">
        <v>5</v>
      </c>
      <c r="B48" s="114" t="s">
        <v>203</v>
      </c>
      <c r="C48" s="114"/>
      <c r="D48" s="105"/>
      <c r="E48" s="105"/>
      <c r="F48" s="105"/>
      <c r="G48" s="105"/>
      <c r="H48" s="105"/>
      <c r="I48" s="105"/>
      <c r="J48" s="105"/>
      <c r="K48" s="90"/>
      <c r="L48" s="90"/>
    </row>
    <row r="49" spans="1:12" ht="15.75" thickBot="1" x14ac:dyDescent="0.3">
      <c r="A49" s="79" t="s">
        <v>204</v>
      </c>
      <c r="B49" s="107" t="s">
        <v>238</v>
      </c>
      <c r="C49" s="107"/>
      <c r="D49" s="104"/>
      <c r="E49" s="104"/>
      <c r="F49" s="104"/>
      <c r="G49" s="104"/>
      <c r="H49" s="104"/>
      <c r="I49" s="104"/>
      <c r="J49" s="104"/>
      <c r="K49" s="84"/>
      <c r="L49" s="84"/>
    </row>
    <row r="50" spans="1:12" ht="15.75" thickBot="1" x14ac:dyDescent="0.3">
      <c r="A50" s="79"/>
      <c r="B50" s="107" t="s">
        <v>239</v>
      </c>
      <c r="C50" s="107"/>
      <c r="D50" s="104"/>
      <c r="E50" s="104"/>
      <c r="F50" s="104"/>
      <c r="G50" s="104"/>
      <c r="H50" s="104"/>
      <c r="I50" s="104"/>
      <c r="J50" s="104"/>
      <c r="K50" s="84">
        <v>16</v>
      </c>
      <c r="L50" s="84">
        <v>57</v>
      </c>
    </row>
    <row r="51" spans="1:12" ht="15.75" thickBot="1" x14ac:dyDescent="0.3">
      <c r="A51" s="79"/>
      <c r="B51" s="107" t="s">
        <v>240</v>
      </c>
      <c r="C51" s="107"/>
      <c r="D51" s="104"/>
      <c r="E51" s="104"/>
      <c r="F51" s="104"/>
      <c r="G51" s="104"/>
      <c r="H51" s="104"/>
      <c r="I51" s="104"/>
      <c r="J51" s="104"/>
      <c r="K51" s="84">
        <v>16</v>
      </c>
      <c r="L51" s="84">
        <v>58</v>
      </c>
    </row>
    <row r="52" spans="1:12" ht="15.75" thickBot="1" x14ac:dyDescent="0.3">
      <c r="A52" s="79" t="s">
        <v>252</v>
      </c>
      <c r="B52" s="107" t="s">
        <v>259</v>
      </c>
      <c r="C52" s="107"/>
      <c r="D52" s="104"/>
      <c r="E52" s="104"/>
      <c r="F52" s="104"/>
      <c r="G52" s="104"/>
      <c r="H52" s="104"/>
      <c r="I52" s="104"/>
      <c r="J52" s="104"/>
      <c r="K52" s="84">
        <v>17</v>
      </c>
      <c r="L52" s="84">
        <v>59</v>
      </c>
    </row>
    <row r="53" spans="1:12" ht="15.75" thickBot="1" x14ac:dyDescent="0.3">
      <c r="A53" s="79"/>
      <c r="B53" s="111" t="s">
        <v>263</v>
      </c>
      <c r="C53" s="111"/>
      <c r="D53" s="104"/>
      <c r="E53" s="104"/>
      <c r="F53" s="104"/>
      <c r="G53" s="104"/>
      <c r="H53" s="104"/>
      <c r="I53" s="104"/>
      <c r="J53" s="104"/>
      <c r="K53" s="84">
        <v>17</v>
      </c>
      <c r="L53" s="84">
        <v>59</v>
      </c>
    </row>
    <row r="54" spans="1:12" ht="15.75" thickBot="1" x14ac:dyDescent="0.3">
      <c r="A54" s="79"/>
      <c r="B54" s="111" t="s">
        <v>264</v>
      </c>
      <c r="C54" s="111"/>
      <c r="D54" s="104"/>
      <c r="E54" s="104"/>
      <c r="F54" s="104"/>
      <c r="G54" s="104"/>
      <c r="H54" s="104"/>
      <c r="I54" s="104"/>
      <c r="J54" s="104"/>
      <c r="K54" s="84">
        <v>17</v>
      </c>
      <c r="L54" s="84">
        <v>59</v>
      </c>
    </row>
    <row r="55" spans="1:12" ht="24" customHeight="1" thickBot="1" x14ac:dyDescent="0.3">
      <c r="A55" s="79"/>
      <c r="B55" s="111" t="s">
        <v>265</v>
      </c>
      <c r="C55" s="111"/>
      <c r="D55" s="104"/>
      <c r="E55" s="104"/>
      <c r="F55" s="104"/>
      <c r="G55" s="104"/>
      <c r="H55" s="104"/>
      <c r="I55" s="104"/>
      <c r="J55" s="104"/>
      <c r="K55" s="84">
        <v>17</v>
      </c>
      <c r="L55" s="84">
        <v>59</v>
      </c>
    </row>
    <row r="56" spans="1:12" ht="15.75" thickBot="1" x14ac:dyDescent="0.3">
      <c r="A56" s="79"/>
      <c r="B56" s="111" t="s">
        <v>266</v>
      </c>
      <c r="C56" s="111"/>
      <c r="D56" s="104"/>
      <c r="E56" s="104"/>
      <c r="F56" s="104"/>
      <c r="G56" s="104"/>
      <c r="H56" s="104"/>
      <c r="I56" s="104"/>
      <c r="J56" s="104"/>
      <c r="K56" s="84">
        <v>17</v>
      </c>
      <c r="L56" s="84">
        <v>59</v>
      </c>
    </row>
    <row r="57" spans="1:12" ht="24" customHeight="1" thickBot="1" x14ac:dyDescent="0.3">
      <c r="A57" s="79"/>
      <c r="B57" s="111" t="s">
        <v>267</v>
      </c>
      <c r="C57" s="111"/>
      <c r="D57" s="104"/>
      <c r="E57" s="104"/>
      <c r="F57" s="104"/>
      <c r="G57" s="104"/>
      <c r="H57" s="104"/>
      <c r="I57" s="104"/>
      <c r="J57" s="104"/>
      <c r="K57" s="84">
        <v>17</v>
      </c>
      <c r="L57" s="84">
        <v>59</v>
      </c>
    </row>
    <row r="58" spans="1:12" ht="27" customHeight="1" thickBot="1" x14ac:dyDescent="0.3">
      <c r="A58" s="79" t="s">
        <v>253</v>
      </c>
      <c r="B58" s="107" t="s">
        <v>258</v>
      </c>
      <c r="C58" s="107"/>
      <c r="D58" s="104"/>
      <c r="E58" s="104"/>
      <c r="F58" s="104"/>
      <c r="G58" s="104"/>
      <c r="H58" s="104"/>
      <c r="I58" s="104"/>
      <c r="J58" s="104"/>
      <c r="K58" s="84">
        <v>18</v>
      </c>
      <c r="L58" s="84">
        <v>60</v>
      </c>
    </row>
    <row r="59" spans="1:12" ht="15.75" thickBot="1" x14ac:dyDescent="0.3">
      <c r="A59" s="79" t="s">
        <v>254</v>
      </c>
      <c r="B59" s="107" t="s">
        <v>268</v>
      </c>
      <c r="C59" s="107"/>
      <c r="D59" s="104"/>
      <c r="E59" s="104"/>
      <c r="F59" s="104"/>
      <c r="G59" s="104"/>
      <c r="H59" s="104"/>
      <c r="I59" s="104"/>
      <c r="J59" s="104"/>
      <c r="K59" s="84">
        <v>8</v>
      </c>
      <c r="L59" s="84">
        <v>17</v>
      </c>
    </row>
    <row r="60" spans="1:12" ht="15.75" thickBot="1" x14ac:dyDescent="0.3">
      <c r="A60" s="80"/>
      <c r="B60" s="115" t="s">
        <v>241</v>
      </c>
      <c r="C60" s="115"/>
      <c r="D60" s="81"/>
      <c r="E60" s="81"/>
      <c r="F60" s="81"/>
      <c r="G60" s="81"/>
      <c r="H60" s="81"/>
      <c r="I60" s="81"/>
      <c r="J60" s="87"/>
      <c r="K60" s="87"/>
      <c r="L60" s="87"/>
    </row>
    <row r="61" spans="1:12" ht="15.75" thickBot="1" x14ac:dyDescent="0.3">
      <c r="A61" s="91">
        <v>6</v>
      </c>
      <c r="B61" s="114" t="s">
        <v>262</v>
      </c>
      <c r="C61" s="114"/>
      <c r="D61" s="105"/>
      <c r="E61" s="105"/>
      <c r="F61" s="105"/>
      <c r="G61" s="105"/>
      <c r="H61" s="105"/>
      <c r="I61" s="105"/>
      <c r="J61" s="105"/>
      <c r="K61" s="90"/>
      <c r="L61" s="90"/>
    </row>
    <row r="62" spans="1:12" ht="15.75" thickBot="1" x14ac:dyDescent="0.3">
      <c r="A62" s="79" t="s">
        <v>205</v>
      </c>
      <c r="B62" s="107" t="s">
        <v>261</v>
      </c>
      <c r="C62" s="107"/>
      <c r="D62" s="104"/>
      <c r="E62" s="104"/>
      <c r="F62" s="104"/>
      <c r="G62" s="104"/>
      <c r="H62" s="104"/>
      <c r="I62" s="104"/>
      <c r="J62" s="104"/>
      <c r="K62" s="84">
        <v>19</v>
      </c>
      <c r="L62" s="84">
        <v>61</v>
      </c>
    </row>
    <row r="63" spans="1:12" ht="15.75" thickBot="1" x14ac:dyDescent="0.3">
      <c r="A63" s="79" t="s">
        <v>255</v>
      </c>
      <c r="B63" s="107" t="s">
        <v>260</v>
      </c>
      <c r="C63" s="107"/>
      <c r="D63" s="104"/>
      <c r="E63" s="104"/>
      <c r="F63" s="104"/>
      <c r="G63" s="104"/>
      <c r="H63" s="104"/>
      <c r="I63" s="104"/>
      <c r="J63" s="104"/>
      <c r="K63" s="84">
        <v>19</v>
      </c>
      <c r="L63" s="84">
        <v>62</v>
      </c>
    </row>
    <row r="64" spans="1:12" ht="15.75" thickBot="1" x14ac:dyDescent="0.3">
      <c r="A64" s="80"/>
      <c r="B64" s="115" t="s">
        <v>242</v>
      </c>
      <c r="C64" s="115"/>
      <c r="D64" s="81"/>
      <c r="E64" s="81"/>
      <c r="F64" s="81"/>
      <c r="G64" s="81"/>
      <c r="H64" s="81"/>
      <c r="I64" s="81"/>
      <c r="J64" s="81"/>
      <c r="K64" s="81"/>
      <c r="L64" s="81"/>
    </row>
    <row r="65" spans="1:12" ht="15.75" thickBot="1" x14ac:dyDescent="0.3">
      <c r="A65" s="91" t="s">
        <v>256</v>
      </c>
      <c r="B65" s="114" t="s">
        <v>203</v>
      </c>
      <c r="C65" s="114"/>
      <c r="D65" s="105"/>
      <c r="E65" s="105"/>
      <c r="F65" s="105"/>
      <c r="G65" s="105"/>
      <c r="H65" s="105"/>
      <c r="I65" s="105"/>
      <c r="J65" s="105"/>
      <c r="K65" s="90"/>
      <c r="L65" s="90"/>
    </row>
    <row r="66" spans="1:12" ht="15.75" thickBot="1" x14ac:dyDescent="0.3">
      <c r="A66" s="79" t="s">
        <v>206</v>
      </c>
      <c r="B66" s="107" t="s">
        <v>300</v>
      </c>
      <c r="C66" s="107"/>
      <c r="D66" s="104"/>
      <c r="E66" s="104"/>
      <c r="F66" s="104"/>
      <c r="G66" s="104"/>
      <c r="H66" s="104"/>
      <c r="I66" s="104"/>
      <c r="J66" s="104"/>
      <c r="K66" s="84"/>
      <c r="L66" s="84"/>
    </row>
    <row r="67" spans="1:12" ht="15.75" thickBot="1" x14ac:dyDescent="0.3">
      <c r="A67" s="80"/>
      <c r="B67" s="115" t="s">
        <v>257</v>
      </c>
      <c r="C67" s="115"/>
      <c r="D67" s="81"/>
      <c r="E67" s="81"/>
      <c r="F67" s="81"/>
      <c r="G67" s="81"/>
      <c r="H67" s="81"/>
      <c r="I67" s="81"/>
      <c r="J67" s="81"/>
      <c r="K67" s="81"/>
      <c r="L67" s="81"/>
    </row>
    <row r="68" spans="1:12" ht="15.75" thickBot="1" x14ac:dyDescent="0.3">
      <c r="A68" s="92"/>
      <c r="B68" s="93" t="s">
        <v>207</v>
      </c>
      <c r="C68" s="94" t="s">
        <v>245</v>
      </c>
      <c r="D68" s="95"/>
      <c r="E68" s="95"/>
      <c r="F68" s="95"/>
      <c r="G68" s="95"/>
      <c r="H68" s="95"/>
      <c r="I68" s="95"/>
      <c r="J68" s="95"/>
      <c r="K68" s="96"/>
      <c r="L68" s="96"/>
    </row>
    <row r="69" spans="1:12" x14ac:dyDescent="0.25">
      <c r="A69" s="106"/>
      <c r="B69"/>
      <c r="C69"/>
      <c r="D69"/>
      <c r="E69"/>
      <c r="F69"/>
      <c r="G69"/>
      <c r="H69"/>
      <c r="I69"/>
      <c r="J69"/>
    </row>
    <row r="70" spans="1:12" x14ac:dyDescent="0.25">
      <c r="A70" s="106"/>
      <c r="B70"/>
      <c r="C70"/>
      <c r="D70"/>
      <c r="E70"/>
      <c r="F70"/>
      <c r="G70"/>
      <c r="H70"/>
      <c r="I70"/>
      <c r="J70"/>
    </row>
    <row r="71" spans="1:12" x14ac:dyDescent="0.25">
      <c r="A71" s="106"/>
      <c r="B71"/>
      <c r="C71"/>
      <c r="D71"/>
      <c r="E71"/>
      <c r="F71"/>
      <c r="G71"/>
      <c r="H71"/>
      <c r="I71"/>
      <c r="J71"/>
    </row>
    <row r="72" spans="1:12" x14ac:dyDescent="0.25">
      <c r="A72" s="75" t="s">
        <v>208</v>
      </c>
      <c r="B72" s="63" t="s">
        <v>209</v>
      </c>
      <c r="C72" s="64" t="s">
        <v>210</v>
      </c>
    </row>
    <row r="73" spans="1:12" x14ac:dyDescent="0.25">
      <c r="A73" s="76" t="s">
        <v>211</v>
      </c>
      <c r="B73" s="62" t="s">
        <v>212</v>
      </c>
      <c r="C73" s="66">
        <f>J68</f>
        <v>0</v>
      </c>
    </row>
    <row r="74" spans="1:12" x14ac:dyDescent="0.25">
      <c r="A74" s="76" t="s">
        <v>213</v>
      </c>
      <c r="B74" s="65" t="s">
        <v>214</v>
      </c>
      <c r="C74" s="67">
        <f>I68</f>
        <v>0</v>
      </c>
    </row>
    <row r="75" spans="1:12" x14ac:dyDescent="0.25">
      <c r="A75" s="76" t="s">
        <v>215</v>
      </c>
      <c r="B75" s="65" t="s">
        <v>216</v>
      </c>
      <c r="C75" s="67">
        <f>F68</f>
        <v>0</v>
      </c>
    </row>
    <row r="76" spans="1:12" x14ac:dyDescent="0.25">
      <c r="A76" s="76" t="s">
        <v>217</v>
      </c>
      <c r="B76" s="62" t="s">
        <v>218</v>
      </c>
      <c r="C76" s="66">
        <f>SUM(C77:C78)</f>
        <v>0</v>
      </c>
    </row>
    <row r="77" spans="1:12" x14ac:dyDescent="0.25">
      <c r="A77" s="76" t="s">
        <v>219</v>
      </c>
      <c r="B77" s="65" t="s">
        <v>220</v>
      </c>
      <c r="C77" s="68"/>
    </row>
    <row r="78" spans="1:12" ht="25.5" x14ac:dyDescent="0.25">
      <c r="A78" s="76" t="s">
        <v>221</v>
      </c>
      <c r="B78" s="65" t="s">
        <v>222</v>
      </c>
      <c r="C78" s="67"/>
    </row>
    <row r="79" spans="1:12" ht="21.75" customHeight="1" x14ac:dyDescent="0.25">
      <c r="A79" s="76" t="s">
        <v>223</v>
      </c>
      <c r="B79" s="62" t="s">
        <v>224</v>
      </c>
      <c r="C79" s="66">
        <f>C73-C76</f>
        <v>0</v>
      </c>
    </row>
  </sheetData>
  <mergeCells count="69">
    <mergeCell ref="B66:C66"/>
    <mergeCell ref="B67:C67"/>
    <mergeCell ref="D4:E4"/>
    <mergeCell ref="F4:F5"/>
    <mergeCell ref="G4:H4"/>
    <mergeCell ref="B7:C7"/>
    <mergeCell ref="B63:C63"/>
    <mergeCell ref="B64:C64"/>
    <mergeCell ref="B65:C65"/>
    <mergeCell ref="B57:C57"/>
    <mergeCell ref="B58:C58"/>
    <mergeCell ref="B59:C59"/>
    <mergeCell ref="B60:C60"/>
    <mergeCell ref="B61:C61"/>
    <mergeCell ref="B62:C62"/>
    <mergeCell ref="B56:C56"/>
    <mergeCell ref="B50:C50"/>
    <mergeCell ref="B38:C38"/>
    <mergeCell ref="B39:C39"/>
    <mergeCell ref="B40:C40"/>
    <mergeCell ref="B41:C41"/>
    <mergeCell ref="B42:C42"/>
    <mergeCell ref="B43:C43"/>
    <mergeCell ref="B45:C45"/>
    <mergeCell ref="B46:C46"/>
    <mergeCell ref="B51:C51"/>
    <mergeCell ref="B52:C52"/>
    <mergeCell ref="B53:C53"/>
    <mergeCell ref="B54:C54"/>
    <mergeCell ref="B55:C55"/>
    <mergeCell ref="B36:C36"/>
    <mergeCell ref="B25:C25"/>
    <mergeCell ref="B47:C47"/>
    <mergeCell ref="B48:C48"/>
    <mergeCell ref="B49:C49"/>
    <mergeCell ref="B37:C37"/>
    <mergeCell ref="B26:C26"/>
    <mergeCell ref="B27:C27"/>
    <mergeCell ref="B28:C28"/>
    <mergeCell ref="B29:C29"/>
    <mergeCell ref="B30:C30"/>
    <mergeCell ref="B31:C31"/>
    <mergeCell ref="B19:C19"/>
    <mergeCell ref="B32:C32"/>
    <mergeCell ref="B33:C33"/>
    <mergeCell ref="B34:C34"/>
    <mergeCell ref="B35:C35"/>
    <mergeCell ref="B14:C14"/>
    <mergeCell ref="B15:C15"/>
    <mergeCell ref="B16:C16"/>
    <mergeCell ref="B17:C17"/>
    <mergeCell ref="B18:C18"/>
    <mergeCell ref="A1:I1"/>
    <mergeCell ref="B13:C13"/>
    <mergeCell ref="B6:C6"/>
    <mergeCell ref="I4:I5"/>
    <mergeCell ref="B11:C11"/>
    <mergeCell ref="B20:C20"/>
    <mergeCell ref="B21:C21"/>
    <mergeCell ref="B22:C22"/>
    <mergeCell ref="B23:C23"/>
    <mergeCell ref="B24:C24"/>
    <mergeCell ref="B12:C12"/>
    <mergeCell ref="J4:J5"/>
    <mergeCell ref="A4:A5"/>
    <mergeCell ref="B4:C5"/>
    <mergeCell ref="B8:C8"/>
    <mergeCell ref="B9:C9"/>
    <mergeCell ref="B10:C10"/>
  </mergeCells>
  <pageMargins left="0.7" right="0.7" top="0.75" bottom="0.75" header="0.3" footer="0.3"/>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1"/>
  <sheetViews>
    <sheetView topLeftCell="A199" workbookViewId="0">
      <selection sqref="A1:G211"/>
    </sheetView>
  </sheetViews>
  <sheetFormatPr defaultColWidth="9.140625" defaultRowHeight="12.75" x14ac:dyDescent="0.25"/>
  <cols>
    <col min="1" max="1" width="59.140625" style="33" customWidth="1"/>
    <col min="2" max="2" width="15.28515625" style="34" customWidth="1"/>
    <col min="3" max="3" width="17.85546875" style="34" customWidth="1"/>
    <col min="4" max="4" width="12.85546875" style="34" customWidth="1"/>
    <col min="5" max="16384" width="9.140625" style="7"/>
  </cols>
  <sheetData>
    <row r="1" spans="1:4" s="4" customFormat="1" ht="15" x14ac:dyDescent="0.25">
      <c r="A1" s="27" t="s">
        <v>331</v>
      </c>
      <c r="B1" s="3"/>
      <c r="C1" s="3"/>
      <c r="D1" s="3"/>
    </row>
    <row r="2" spans="1:4" s="4" customFormat="1" x14ac:dyDescent="0.25">
      <c r="A2" s="28"/>
      <c r="B2" s="3"/>
      <c r="C2" s="3"/>
      <c r="D2" s="3"/>
    </row>
    <row r="3" spans="1:4" s="4" customFormat="1" ht="43.5" customHeight="1" x14ac:dyDescent="0.25">
      <c r="A3" s="138" t="s">
        <v>112</v>
      </c>
      <c r="B3" s="138"/>
      <c r="C3" s="138"/>
      <c r="D3" s="138"/>
    </row>
    <row r="4" spans="1:4" s="4" customFormat="1" x14ac:dyDescent="0.25">
      <c r="A4" s="29"/>
      <c r="B4" s="29"/>
      <c r="C4" s="29"/>
      <c r="D4" s="29"/>
    </row>
    <row r="5" spans="1:4" x14ac:dyDescent="0.25">
      <c r="A5" s="5"/>
      <c r="B5" s="6">
        <v>2019</v>
      </c>
      <c r="C5" s="6">
        <v>2020</v>
      </c>
      <c r="D5" s="6">
        <v>2021</v>
      </c>
    </row>
    <row r="6" spans="1:4" s="9" customFormat="1" x14ac:dyDescent="0.25">
      <c r="A6" s="5" t="s">
        <v>16</v>
      </c>
      <c r="B6" s="8"/>
      <c r="C6" s="8"/>
      <c r="D6" s="8"/>
    </row>
    <row r="7" spans="1:4" x14ac:dyDescent="0.25">
      <c r="A7" s="10" t="s">
        <v>17</v>
      </c>
      <c r="B7" s="11">
        <v>0</v>
      </c>
      <c r="C7" s="11">
        <v>0</v>
      </c>
      <c r="D7" s="11">
        <v>0</v>
      </c>
    </row>
    <row r="8" spans="1:4" x14ac:dyDescent="0.25">
      <c r="A8" s="12" t="s">
        <v>18</v>
      </c>
      <c r="B8" s="12"/>
      <c r="C8" s="12"/>
      <c r="D8" s="12"/>
    </row>
    <row r="9" spans="1:4" x14ac:dyDescent="0.25">
      <c r="A9" s="10" t="s">
        <v>113</v>
      </c>
      <c r="B9" s="11">
        <v>0</v>
      </c>
      <c r="C9" s="11">
        <v>0</v>
      </c>
      <c r="D9" s="11">
        <v>0</v>
      </c>
    </row>
    <row r="10" spans="1:4" x14ac:dyDescent="0.25">
      <c r="A10" s="10" t="s">
        <v>114</v>
      </c>
      <c r="B10" s="11">
        <v>0</v>
      </c>
      <c r="C10" s="11">
        <v>0</v>
      </c>
      <c r="D10" s="11">
        <v>0</v>
      </c>
    </row>
    <row r="11" spans="1:4" x14ac:dyDescent="0.25">
      <c r="A11" s="10" t="s">
        <v>115</v>
      </c>
      <c r="B11" s="11">
        <v>0</v>
      </c>
      <c r="C11" s="11">
        <v>0</v>
      </c>
      <c r="D11" s="11">
        <v>0</v>
      </c>
    </row>
    <row r="12" spans="1:4" x14ac:dyDescent="0.25">
      <c r="A12" s="10" t="s">
        <v>116</v>
      </c>
      <c r="B12" s="11">
        <v>0</v>
      </c>
      <c r="C12" s="11">
        <v>0</v>
      </c>
      <c r="D12" s="11">
        <v>0</v>
      </c>
    </row>
    <row r="13" spans="1:4" x14ac:dyDescent="0.25">
      <c r="A13" s="10" t="s">
        <v>117</v>
      </c>
      <c r="B13" s="11">
        <v>0</v>
      </c>
      <c r="C13" s="11">
        <v>0</v>
      </c>
      <c r="D13" s="11">
        <v>0</v>
      </c>
    </row>
    <row r="14" spans="1:4" x14ac:dyDescent="0.25">
      <c r="A14" s="10" t="s">
        <v>118</v>
      </c>
      <c r="B14" s="11">
        <v>0</v>
      </c>
      <c r="C14" s="11">
        <v>0</v>
      </c>
      <c r="D14" s="11">
        <v>0</v>
      </c>
    </row>
    <row r="15" spans="1:4" x14ac:dyDescent="0.25">
      <c r="A15" s="10" t="s">
        <v>119</v>
      </c>
      <c r="B15" s="11">
        <v>0</v>
      </c>
      <c r="C15" s="11">
        <v>0</v>
      </c>
      <c r="D15" s="11">
        <v>0</v>
      </c>
    </row>
    <row r="16" spans="1:4" x14ac:dyDescent="0.25">
      <c r="A16" s="10" t="s">
        <v>19</v>
      </c>
      <c r="B16" s="16">
        <f>SUM(B9:B15)</f>
        <v>0</v>
      </c>
      <c r="C16" s="16">
        <f t="shared" ref="C16:D16" si="0">SUM(C9:C15)</f>
        <v>0</v>
      </c>
      <c r="D16" s="16">
        <f t="shared" si="0"/>
        <v>0</v>
      </c>
    </row>
    <row r="17" spans="1:4" x14ac:dyDescent="0.25">
      <c r="A17" s="10" t="s">
        <v>20</v>
      </c>
      <c r="B17" s="11">
        <v>0</v>
      </c>
      <c r="C17" s="11">
        <v>0</v>
      </c>
      <c r="D17" s="11">
        <v>0</v>
      </c>
    </row>
    <row r="18" spans="1:4" x14ac:dyDescent="0.25">
      <c r="A18" s="14" t="s">
        <v>21</v>
      </c>
      <c r="B18" s="17">
        <f>SUM(B7+B16+B17)</f>
        <v>0</v>
      </c>
      <c r="C18" s="17">
        <f>SUM(C7+C16+C17)</f>
        <v>0</v>
      </c>
      <c r="D18" s="17">
        <f t="shared" ref="D18" si="1">SUM(D7+D16+D17)</f>
        <v>0</v>
      </c>
    </row>
    <row r="19" spans="1:4" s="9" customFormat="1" x14ac:dyDescent="0.25">
      <c r="A19" s="14" t="s">
        <v>22</v>
      </c>
      <c r="B19" s="15"/>
      <c r="C19" s="15"/>
      <c r="D19" s="15"/>
    </row>
    <row r="20" spans="1:4" x14ac:dyDescent="0.25">
      <c r="A20" s="10" t="s">
        <v>23</v>
      </c>
      <c r="B20" s="12"/>
      <c r="C20" s="12"/>
      <c r="D20" s="12"/>
    </row>
    <row r="21" spans="1:4" x14ac:dyDescent="0.25">
      <c r="A21" s="10" t="s">
        <v>24</v>
      </c>
      <c r="B21" s="11">
        <v>0</v>
      </c>
      <c r="C21" s="11">
        <v>0</v>
      </c>
      <c r="D21" s="11">
        <v>0</v>
      </c>
    </row>
    <row r="22" spans="1:4" x14ac:dyDescent="0.25">
      <c r="A22" s="10" t="s">
        <v>25</v>
      </c>
      <c r="B22" s="11">
        <v>0</v>
      </c>
      <c r="C22" s="11">
        <v>0</v>
      </c>
      <c r="D22" s="11">
        <v>0</v>
      </c>
    </row>
    <row r="23" spans="1:4" x14ac:dyDescent="0.25">
      <c r="A23" s="10" t="s">
        <v>26</v>
      </c>
      <c r="B23" s="11">
        <v>0</v>
      </c>
      <c r="C23" s="11">
        <v>0</v>
      </c>
      <c r="D23" s="11">
        <v>0</v>
      </c>
    </row>
    <row r="24" spans="1:4" x14ac:dyDescent="0.25">
      <c r="A24" s="10" t="s">
        <v>27</v>
      </c>
      <c r="B24" s="11">
        <v>0</v>
      </c>
      <c r="C24" s="11">
        <v>0</v>
      </c>
      <c r="D24" s="11">
        <v>0</v>
      </c>
    </row>
    <row r="25" spans="1:4" s="9" customFormat="1" x14ac:dyDescent="0.25">
      <c r="A25" s="10" t="s">
        <v>28</v>
      </c>
      <c r="B25" s="16">
        <f>SUM(B21:B24)</f>
        <v>0</v>
      </c>
      <c r="C25" s="16">
        <f t="shared" ref="C25:D25" si="2">SUM(C21:C24)</f>
        <v>0</v>
      </c>
      <c r="D25" s="16">
        <f t="shared" si="2"/>
        <v>0</v>
      </c>
    </row>
    <row r="26" spans="1:4" x14ac:dyDescent="0.25">
      <c r="A26" s="10" t="s">
        <v>29</v>
      </c>
      <c r="B26" s="11">
        <v>0</v>
      </c>
      <c r="C26" s="11">
        <v>0</v>
      </c>
      <c r="D26" s="11">
        <v>0</v>
      </c>
    </row>
    <row r="27" spans="1:4" x14ac:dyDescent="0.25">
      <c r="A27" s="10" t="s">
        <v>120</v>
      </c>
      <c r="B27" s="11">
        <v>0</v>
      </c>
      <c r="C27" s="11">
        <v>0</v>
      </c>
      <c r="D27" s="11">
        <v>0</v>
      </c>
    </row>
    <row r="28" spans="1:4" x14ac:dyDescent="0.25">
      <c r="A28" s="10" t="s">
        <v>30</v>
      </c>
      <c r="B28" s="11">
        <v>0</v>
      </c>
      <c r="C28" s="11">
        <v>0</v>
      </c>
      <c r="D28" s="11">
        <v>0</v>
      </c>
    </row>
    <row r="29" spans="1:4" s="9" customFormat="1" x14ac:dyDescent="0.25">
      <c r="A29" s="14" t="s">
        <v>31</v>
      </c>
      <c r="B29" s="17">
        <f>SUM(B26:B28)+B25</f>
        <v>0</v>
      </c>
      <c r="C29" s="17">
        <f>SUM(C26:C28)+C25</f>
        <v>0</v>
      </c>
      <c r="D29" s="17">
        <f t="shared" ref="D29" si="3">SUM(D26:D28)+D25</f>
        <v>0</v>
      </c>
    </row>
    <row r="30" spans="1:4" s="9" customFormat="1" x14ac:dyDescent="0.25">
      <c r="A30" s="14" t="s">
        <v>32</v>
      </c>
      <c r="B30" s="13">
        <f>B31+B32</f>
        <v>0</v>
      </c>
      <c r="C30" s="13">
        <f t="shared" ref="C30:D30" si="4">C31+C32</f>
        <v>0</v>
      </c>
      <c r="D30" s="13">
        <f t="shared" si="4"/>
        <v>0</v>
      </c>
    </row>
    <row r="31" spans="1:4" s="9" customFormat="1" x14ac:dyDescent="0.25">
      <c r="A31" s="10" t="s">
        <v>33</v>
      </c>
      <c r="B31" s="11">
        <v>0</v>
      </c>
      <c r="C31" s="11">
        <v>0</v>
      </c>
      <c r="D31" s="11">
        <v>0</v>
      </c>
    </row>
    <row r="32" spans="1:4" s="9" customFormat="1" x14ac:dyDescent="0.25">
      <c r="A32" s="10" t="s">
        <v>34</v>
      </c>
      <c r="B32" s="11">
        <v>0</v>
      </c>
      <c r="C32" s="11">
        <v>0</v>
      </c>
      <c r="D32" s="11">
        <v>0</v>
      </c>
    </row>
    <row r="33" spans="1:4" s="9" customFormat="1" x14ac:dyDescent="0.25">
      <c r="A33" s="15" t="s">
        <v>35</v>
      </c>
      <c r="B33" s="15"/>
      <c r="C33" s="15"/>
      <c r="D33" s="15"/>
    </row>
    <row r="34" spans="1:4" ht="25.5" x14ac:dyDescent="0.25">
      <c r="A34" s="10" t="s">
        <v>36</v>
      </c>
      <c r="B34" s="11">
        <v>0</v>
      </c>
      <c r="C34" s="11">
        <v>0</v>
      </c>
      <c r="D34" s="11">
        <v>0</v>
      </c>
    </row>
    <row r="35" spans="1:4" x14ac:dyDescent="0.25">
      <c r="A35" s="10" t="s">
        <v>37</v>
      </c>
      <c r="B35" s="11">
        <v>0</v>
      </c>
      <c r="C35" s="11">
        <v>0</v>
      </c>
      <c r="D35" s="11">
        <v>0</v>
      </c>
    </row>
    <row r="36" spans="1:4" x14ac:dyDescent="0.25">
      <c r="A36" s="10" t="s">
        <v>38</v>
      </c>
      <c r="B36" s="11">
        <v>0</v>
      </c>
      <c r="C36" s="11">
        <v>0</v>
      </c>
      <c r="D36" s="11">
        <v>0</v>
      </c>
    </row>
    <row r="37" spans="1:4" x14ac:dyDescent="0.25">
      <c r="A37" s="10" t="s">
        <v>39</v>
      </c>
      <c r="B37" s="11">
        <v>0</v>
      </c>
      <c r="C37" s="11">
        <v>0</v>
      </c>
      <c r="D37" s="11">
        <v>0</v>
      </c>
    </row>
    <row r="38" spans="1:4" x14ac:dyDescent="0.25">
      <c r="A38" s="10" t="s">
        <v>40</v>
      </c>
      <c r="B38" s="11">
        <v>0</v>
      </c>
      <c r="C38" s="11">
        <v>0</v>
      </c>
      <c r="D38" s="11">
        <v>0</v>
      </c>
    </row>
    <row r="39" spans="1:4" x14ac:dyDescent="0.25">
      <c r="A39" s="10" t="s">
        <v>41</v>
      </c>
      <c r="B39" s="11">
        <v>0</v>
      </c>
      <c r="C39" s="11">
        <v>0</v>
      </c>
      <c r="D39" s="11">
        <v>0</v>
      </c>
    </row>
    <row r="40" spans="1:4" ht="25.5" x14ac:dyDescent="0.25">
      <c r="A40" s="10" t="s">
        <v>42</v>
      </c>
      <c r="B40" s="11">
        <v>0</v>
      </c>
      <c r="C40" s="11">
        <v>0</v>
      </c>
      <c r="D40" s="11">
        <v>0</v>
      </c>
    </row>
    <row r="41" spans="1:4" ht="25.5" x14ac:dyDescent="0.25">
      <c r="A41" s="10" t="s">
        <v>43</v>
      </c>
      <c r="B41" s="11">
        <v>0</v>
      </c>
      <c r="C41" s="11">
        <v>0</v>
      </c>
      <c r="D41" s="11">
        <v>0</v>
      </c>
    </row>
    <row r="42" spans="1:4" x14ac:dyDescent="0.25">
      <c r="A42" s="14" t="s">
        <v>44</v>
      </c>
      <c r="B42" s="17">
        <f>SUM(B34:B41)</f>
        <v>0</v>
      </c>
      <c r="C42" s="17">
        <f>SUM(C34:C41)</f>
        <v>0</v>
      </c>
      <c r="D42" s="17">
        <f>SUM(D34:D41)</f>
        <v>0</v>
      </c>
    </row>
    <row r="43" spans="1:4" s="9" customFormat="1" x14ac:dyDescent="0.25">
      <c r="A43" s="14" t="s">
        <v>45</v>
      </c>
      <c r="B43" s="17">
        <f>B29+B31-B42-B58-B61-B64</f>
        <v>0</v>
      </c>
      <c r="C43" s="17">
        <f>C29+C31-C42-C58-C61-C64</f>
        <v>0</v>
      </c>
      <c r="D43" s="17">
        <f t="shared" ref="D43" si="5">D29+D31-D42-D58-D61-D64</f>
        <v>0</v>
      </c>
    </row>
    <row r="44" spans="1:4" s="9" customFormat="1" x14ac:dyDescent="0.25">
      <c r="A44" s="14" t="s">
        <v>46</v>
      </c>
      <c r="B44" s="18">
        <f>B18+B43+B32</f>
        <v>0</v>
      </c>
      <c r="C44" s="18">
        <f t="shared" ref="C44:D44" si="6">C18+C43+C32</f>
        <v>0</v>
      </c>
      <c r="D44" s="18">
        <f t="shared" si="6"/>
        <v>0</v>
      </c>
    </row>
    <row r="45" spans="1:4" x14ac:dyDescent="0.25">
      <c r="A45" s="15" t="s">
        <v>47</v>
      </c>
      <c r="B45" s="15"/>
      <c r="C45" s="15"/>
      <c r="D45" s="15"/>
    </row>
    <row r="46" spans="1:4" ht="25.5" x14ac:dyDescent="0.25">
      <c r="A46" s="10" t="s">
        <v>121</v>
      </c>
      <c r="B46" s="11">
        <v>0</v>
      </c>
      <c r="C46" s="11">
        <v>0</v>
      </c>
      <c r="D46" s="11">
        <v>0</v>
      </c>
    </row>
    <row r="47" spans="1:4" x14ac:dyDescent="0.25">
      <c r="A47" s="10" t="s">
        <v>37</v>
      </c>
      <c r="B47" s="11">
        <v>0</v>
      </c>
      <c r="C47" s="11">
        <v>0</v>
      </c>
      <c r="D47" s="11">
        <v>0</v>
      </c>
    </row>
    <row r="48" spans="1:4" x14ac:dyDescent="0.25">
      <c r="A48" s="10" t="s">
        <v>38</v>
      </c>
      <c r="B48" s="11">
        <v>0</v>
      </c>
      <c r="C48" s="11">
        <v>0</v>
      </c>
      <c r="D48" s="11">
        <v>0</v>
      </c>
    </row>
    <row r="49" spans="1:4" x14ac:dyDescent="0.25">
      <c r="A49" s="10" t="s">
        <v>39</v>
      </c>
      <c r="B49" s="11">
        <v>0</v>
      </c>
      <c r="C49" s="11">
        <v>0</v>
      </c>
      <c r="D49" s="11">
        <v>0</v>
      </c>
    </row>
    <row r="50" spans="1:4" x14ac:dyDescent="0.25">
      <c r="A50" s="10" t="s">
        <v>48</v>
      </c>
      <c r="B50" s="11">
        <v>0</v>
      </c>
      <c r="C50" s="11">
        <v>0</v>
      </c>
      <c r="D50" s="11">
        <v>0</v>
      </c>
    </row>
    <row r="51" spans="1:4" x14ac:dyDescent="0.25">
      <c r="A51" s="10" t="s">
        <v>49</v>
      </c>
      <c r="B51" s="11">
        <v>0</v>
      </c>
      <c r="C51" s="11">
        <v>0</v>
      </c>
      <c r="D51" s="11">
        <v>0</v>
      </c>
    </row>
    <row r="52" spans="1:4" ht="25.5" x14ac:dyDescent="0.25">
      <c r="A52" s="10" t="s">
        <v>42</v>
      </c>
      <c r="B52" s="11">
        <v>0</v>
      </c>
      <c r="C52" s="11">
        <v>0</v>
      </c>
      <c r="D52" s="11">
        <v>0</v>
      </c>
    </row>
    <row r="53" spans="1:4" ht="25.5" x14ac:dyDescent="0.25">
      <c r="A53" s="10" t="s">
        <v>50</v>
      </c>
      <c r="B53" s="11">
        <v>0</v>
      </c>
      <c r="C53" s="11">
        <v>0</v>
      </c>
      <c r="D53" s="11">
        <v>0</v>
      </c>
    </row>
    <row r="54" spans="1:4" s="9" customFormat="1" x14ac:dyDescent="0.25">
      <c r="A54" s="14" t="s">
        <v>51</v>
      </c>
      <c r="B54" s="17">
        <f>SUM(B46:B53)</f>
        <v>0</v>
      </c>
      <c r="C54" s="17">
        <f t="shared" ref="C54:D54" si="7">SUM(C46:C53)</f>
        <v>0</v>
      </c>
      <c r="D54" s="17">
        <f t="shared" si="7"/>
        <v>0</v>
      </c>
    </row>
    <row r="55" spans="1:4" s="9" customFormat="1" x14ac:dyDescent="0.25">
      <c r="A55" s="14" t="s">
        <v>52</v>
      </c>
      <c r="B55" s="11">
        <v>0</v>
      </c>
      <c r="C55" s="11">
        <v>0</v>
      </c>
      <c r="D55" s="11">
        <v>0</v>
      </c>
    </row>
    <row r="56" spans="1:4" s="9" customFormat="1" x14ac:dyDescent="0.25">
      <c r="A56" s="14" t="s">
        <v>53</v>
      </c>
      <c r="B56" s="19">
        <f>B57+B60+B63+B66</f>
        <v>0</v>
      </c>
      <c r="C56" s="19">
        <f>C57+C60+C63+C66</f>
        <v>0</v>
      </c>
      <c r="D56" s="19">
        <f t="shared" ref="D56" si="8">D57+D60+D63+D66</f>
        <v>0</v>
      </c>
    </row>
    <row r="57" spans="1:4" s="9" customFormat="1" x14ac:dyDescent="0.25">
      <c r="A57" s="10" t="s">
        <v>54</v>
      </c>
      <c r="B57" s="19">
        <f>B58+B59</f>
        <v>0</v>
      </c>
      <c r="C57" s="19">
        <f t="shared" ref="C57:D57" si="9">C58+C59</f>
        <v>0</v>
      </c>
      <c r="D57" s="19">
        <f t="shared" si="9"/>
        <v>0</v>
      </c>
    </row>
    <row r="58" spans="1:4" s="9" customFormat="1" x14ac:dyDescent="0.25">
      <c r="A58" s="10" t="s">
        <v>55</v>
      </c>
      <c r="B58" s="11">
        <v>0</v>
      </c>
      <c r="C58" s="11">
        <v>0</v>
      </c>
      <c r="D58" s="11">
        <v>0</v>
      </c>
    </row>
    <row r="59" spans="1:4" s="9" customFormat="1" x14ac:dyDescent="0.25">
      <c r="A59" s="10" t="s">
        <v>56</v>
      </c>
      <c r="B59" s="11">
        <v>0</v>
      </c>
      <c r="C59" s="11">
        <v>0</v>
      </c>
      <c r="D59" s="11">
        <v>0</v>
      </c>
    </row>
    <row r="60" spans="1:4" s="9" customFormat="1" x14ac:dyDescent="0.25">
      <c r="A60" s="10" t="s">
        <v>57</v>
      </c>
      <c r="B60" s="19">
        <f>B61+B62</f>
        <v>0</v>
      </c>
      <c r="C60" s="19">
        <f t="shared" ref="C60:D60" si="10">C61+C62</f>
        <v>0</v>
      </c>
      <c r="D60" s="19">
        <f t="shared" si="10"/>
        <v>0</v>
      </c>
    </row>
    <row r="61" spans="1:4" s="9" customFormat="1" x14ac:dyDescent="0.25">
      <c r="A61" s="10" t="s">
        <v>58</v>
      </c>
      <c r="B61" s="11">
        <v>0</v>
      </c>
      <c r="C61" s="11">
        <v>0</v>
      </c>
      <c r="D61" s="11">
        <v>0</v>
      </c>
    </row>
    <row r="62" spans="1:4" s="9" customFormat="1" x14ac:dyDescent="0.25">
      <c r="A62" s="10" t="s">
        <v>59</v>
      </c>
      <c r="B62" s="11">
        <v>0</v>
      </c>
      <c r="C62" s="11">
        <v>0</v>
      </c>
      <c r="D62" s="11">
        <v>0</v>
      </c>
    </row>
    <row r="63" spans="1:4" s="9" customFormat="1" x14ac:dyDescent="0.25">
      <c r="A63" s="14" t="s">
        <v>60</v>
      </c>
      <c r="B63" s="19">
        <f>B64+B65</f>
        <v>0</v>
      </c>
      <c r="C63" s="19">
        <f t="shared" ref="C63:D63" si="11">C64+C65</f>
        <v>0</v>
      </c>
      <c r="D63" s="19">
        <f t="shared" si="11"/>
        <v>0</v>
      </c>
    </row>
    <row r="64" spans="1:4" s="9" customFormat="1" x14ac:dyDescent="0.25">
      <c r="A64" s="10" t="s">
        <v>55</v>
      </c>
      <c r="B64" s="11">
        <v>0</v>
      </c>
      <c r="C64" s="11">
        <v>0</v>
      </c>
      <c r="D64" s="11">
        <v>0</v>
      </c>
    </row>
    <row r="65" spans="1:4" s="9" customFormat="1" x14ac:dyDescent="0.25">
      <c r="A65" s="10" t="s">
        <v>56</v>
      </c>
      <c r="B65" s="11">
        <v>0</v>
      </c>
      <c r="C65" s="11">
        <v>0</v>
      </c>
      <c r="D65" s="11">
        <v>0</v>
      </c>
    </row>
    <row r="66" spans="1:4" s="9" customFormat="1" x14ac:dyDescent="0.25">
      <c r="A66" s="10" t="s">
        <v>61</v>
      </c>
      <c r="B66" s="11">
        <v>0</v>
      </c>
      <c r="C66" s="11">
        <v>0</v>
      </c>
      <c r="D66" s="11">
        <v>0</v>
      </c>
    </row>
    <row r="67" spans="1:4" s="9" customFormat="1" x14ac:dyDescent="0.25">
      <c r="A67" s="15" t="s">
        <v>62</v>
      </c>
      <c r="B67" s="15"/>
      <c r="C67" s="15"/>
      <c r="D67" s="15"/>
    </row>
    <row r="68" spans="1:4" x14ac:dyDescent="0.25">
      <c r="A68" s="10" t="s">
        <v>63</v>
      </c>
      <c r="B68" s="16">
        <f>SUM(B69:B73)</f>
        <v>0</v>
      </c>
      <c r="C68" s="16">
        <f t="shared" ref="C68:D68" si="12">SUM(C69:C73)</f>
        <v>0</v>
      </c>
      <c r="D68" s="16">
        <f t="shared" si="12"/>
        <v>0</v>
      </c>
    </row>
    <row r="69" spans="1:4" x14ac:dyDescent="0.25">
      <c r="A69" s="30" t="s">
        <v>122</v>
      </c>
      <c r="B69" s="11">
        <v>0</v>
      </c>
      <c r="C69" s="11">
        <v>0</v>
      </c>
      <c r="D69" s="11">
        <v>0</v>
      </c>
    </row>
    <row r="70" spans="1:4" x14ac:dyDescent="0.25">
      <c r="A70" s="30" t="s">
        <v>123</v>
      </c>
      <c r="B70" s="11">
        <v>0</v>
      </c>
      <c r="C70" s="11">
        <v>0</v>
      </c>
      <c r="D70" s="11">
        <v>0</v>
      </c>
    </row>
    <row r="71" spans="1:4" x14ac:dyDescent="0.25">
      <c r="A71" s="30" t="s">
        <v>124</v>
      </c>
      <c r="B71" s="11">
        <v>0</v>
      </c>
      <c r="C71" s="11">
        <v>0</v>
      </c>
      <c r="D71" s="11">
        <v>0</v>
      </c>
    </row>
    <row r="72" spans="1:4" x14ac:dyDescent="0.25">
      <c r="A72" s="30" t="s">
        <v>125</v>
      </c>
      <c r="B72" s="11">
        <v>0</v>
      </c>
      <c r="C72" s="11">
        <v>0</v>
      </c>
      <c r="D72" s="11">
        <v>0</v>
      </c>
    </row>
    <row r="73" spans="1:4" x14ac:dyDescent="0.25">
      <c r="A73" s="30" t="s">
        <v>126</v>
      </c>
      <c r="B73" s="11">
        <v>0</v>
      </c>
      <c r="C73" s="11">
        <v>0</v>
      </c>
      <c r="D73" s="11">
        <v>0</v>
      </c>
    </row>
    <row r="74" spans="1:4" x14ac:dyDescent="0.25">
      <c r="A74" s="10" t="s">
        <v>64</v>
      </c>
      <c r="B74" s="11">
        <v>0</v>
      </c>
      <c r="C74" s="11">
        <v>0</v>
      </c>
      <c r="D74" s="11">
        <v>0</v>
      </c>
    </row>
    <row r="75" spans="1:4" x14ac:dyDescent="0.25">
      <c r="A75" s="10" t="s">
        <v>65</v>
      </c>
      <c r="B75" s="16">
        <f>B76-B77</f>
        <v>0</v>
      </c>
      <c r="C75" s="16">
        <f>C76-C77</f>
        <v>0</v>
      </c>
      <c r="D75" s="16">
        <f t="shared" ref="D75" si="13">D76-D77</f>
        <v>0</v>
      </c>
    </row>
    <row r="76" spans="1:4" x14ac:dyDescent="0.25">
      <c r="A76" s="10" t="s">
        <v>66</v>
      </c>
      <c r="B76" s="11">
        <v>0</v>
      </c>
      <c r="C76" s="11">
        <v>0</v>
      </c>
      <c r="D76" s="11">
        <v>0</v>
      </c>
    </row>
    <row r="77" spans="1:4" x14ac:dyDescent="0.25">
      <c r="A77" s="10" t="s">
        <v>67</v>
      </c>
      <c r="B77" s="11">
        <v>0</v>
      </c>
      <c r="C77" s="11">
        <v>0</v>
      </c>
      <c r="D77" s="11">
        <v>0</v>
      </c>
    </row>
    <row r="78" spans="1:4" x14ac:dyDescent="0.25">
      <c r="A78" s="10" t="s">
        <v>68</v>
      </c>
      <c r="B78" s="11">
        <v>0</v>
      </c>
      <c r="C78" s="11">
        <v>0</v>
      </c>
      <c r="D78" s="11">
        <v>0</v>
      </c>
    </row>
    <row r="79" spans="1:4" x14ac:dyDescent="0.25">
      <c r="A79" s="10" t="s">
        <v>69</v>
      </c>
      <c r="B79" s="11">
        <v>0</v>
      </c>
      <c r="C79" s="11">
        <v>0</v>
      </c>
      <c r="D79" s="11">
        <v>0</v>
      </c>
    </row>
    <row r="80" spans="1:4" x14ac:dyDescent="0.25">
      <c r="A80" s="10" t="s">
        <v>70</v>
      </c>
      <c r="B80" s="11">
        <v>0</v>
      </c>
      <c r="C80" s="11">
        <v>0</v>
      </c>
      <c r="D80" s="11">
        <v>0</v>
      </c>
    </row>
    <row r="81" spans="1:4" x14ac:dyDescent="0.25">
      <c r="A81" s="10" t="s">
        <v>71</v>
      </c>
      <c r="B81" s="11">
        <v>0</v>
      </c>
      <c r="C81" s="11">
        <v>0</v>
      </c>
      <c r="D81" s="11">
        <v>0</v>
      </c>
    </row>
    <row r="82" spans="1:4" x14ac:dyDescent="0.25">
      <c r="A82" s="14" t="s">
        <v>127</v>
      </c>
      <c r="B82" s="16">
        <f>B83-B84</f>
        <v>0</v>
      </c>
      <c r="C82" s="16">
        <f t="shared" ref="C82:D82" si="14">C83-C84</f>
        <v>0</v>
      </c>
      <c r="D82" s="16">
        <f t="shared" si="14"/>
        <v>0</v>
      </c>
    </row>
    <row r="83" spans="1:4" x14ac:dyDescent="0.25">
      <c r="A83" s="10" t="s">
        <v>66</v>
      </c>
      <c r="B83" s="11">
        <v>0</v>
      </c>
      <c r="C83" s="11">
        <v>0</v>
      </c>
      <c r="D83" s="11">
        <v>0</v>
      </c>
    </row>
    <row r="84" spans="1:4" x14ac:dyDescent="0.25">
      <c r="A84" s="10" t="s">
        <v>67</v>
      </c>
      <c r="B84" s="11">
        <v>0</v>
      </c>
      <c r="C84" s="11">
        <v>0</v>
      </c>
      <c r="D84" s="11">
        <v>0</v>
      </c>
    </row>
    <row r="85" spans="1:4" x14ac:dyDescent="0.25">
      <c r="A85" s="14" t="s">
        <v>128</v>
      </c>
      <c r="B85" s="16">
        <f>B86-B87</f>
        <v>0</v>
      </c>
      <c r="C85" s="16">
        <f t="shared" ref="C85:D85" si="15">C86-C87</f>
        <v>0</v>
      </c>
      <c r="D85" s="16">
        <f t="shared" si="15"/>
        <v>0</v>
      </c>
    </row>
    <row r="86" spans="1:4" x14ac:dyDescent="0.25">
      <c r="A86" s="10" t="s">
        <v>66</v>
      </c>
      <c r="B86" s="11">
        <v>0</v>
      </c>
      <c r="C86" s="11">
        <v>0</v>
      </c>
      <c r="D86" s="11">
        <v>0</v>
      </c>
    </row>
    <row r="87" spans="1:4" x14ac:dyDescent="0.25">
      <c r="A87" s="10" t="s">
        <v>67</v>
      </c>
      <c r="B87" s="11">
        <v>0</v>
      </c>
      <c r="C87" s="11">
        <v>0</v>
      </c>
      <c r="D87" s="11">
        <v>0</v>
      </c>
    </row>
    <row r="88" spans="1:4" x14ac:dyDescent="0.25">
      <c r="A88" s="10" t="s">
        <v>72</v>
      </c>
      <c r="B88" s="11">
        <v>0</v>
      </c>
      <c r="C88" s="11">
        <v>0</v>
      </c>
      <c r="D88" s="11">
        <v>0</v>
      </c>
    </row>
    <row r="89" spans="1:4" x14ac:dyDescent="0.25">
      <c r="A89" s="14" t="s">
        <v>73</v>
      </c>
      <c r="B89" s="17">
        <f>B68+B74+B75+B78-B79+B80-B81+B83-B84+B86-B87-B88</f>
        <v>0</v>
      </c>
      <c r="C89" s="17">
        <f>C68+C74+C75+C78-C79+C80-C81+C83-C84+C86-C87-C88</f>
        <v>0</v>
      </c>
      <c r="D89" s="17">
        <f>D68+D74+D75+D78-D79+D80-D81+D83-D84+D86-D87-D88</f>
        <v>0</v>
      </c>
    </row>
    <row r="90" spans="1:4" x14ac:dyDescent="0.25">
      <c r="A90" s="14" t="s">
        <v>74</v>
      </c>
      <c r="B90" s="20">
        <v>0</v>
      </c>
      <c r="C90" s="20">
        <v>0</v>
      </c>
      <c r="D90" s="20">
        <v>0</v>
      </c>
    </row>
    <row r="91" spans="1:4" x14ac:dyDescent="0.25">
      <c r="A91" s="14" t="s">
        <v>75</v>
      </c>
      <c r="B91" s="20">
        <v>0</v>
      </c>
      <c r="C91" s="20">
        <v>0</v>
      </c>
      <c r="D91" s="20">
        <v>0</v>
      </c>
    </row>
    <row r="92" spans="1:4" x14ac:dyDescent="0.25">
      <c r="A92" s="14" t="s">
        <v>76</v>
      </c>
      <c r="B92" s="17">
        <f>B18+B29+B30-B42-B54-B55-B56</f>
        <v>0</v>
      </c>
      <c r="C92" s="17">
        <f t="shared" ref="C92:D92" si="16">C18+C29+C30-C42-C54-C55-C56</f>
        <v>0</v>
      </c>
      <c r="D92" s="17">
        <f t="shared" si="16"/>
        <v>0</v>
      </c>
    </row>
    <row r="93" spans="1:4" s="9" customFormat="1" x14ac:dyDescent="0.25">
      <c r="A93" s="14" t="s">
        <v>77</v>
      </c>
      <c r="B93" s="17">
        <f>B18+B29+B30</f>
        <v>0</v>
      </c>
      <c r="C93" s="17">
        <f>C18+C29+C30</f>
        <v>0</v>
      </c>
      <c r="D93" s="17">
        <f>D18+D29+D30</f>
        <v>0</v>
      </c>
    </row>
    <row r="94" spans="1:4" s="9" customFormat="1" x14ac:dyDescent="0.25">
      <c r="A94" s="14" t="s">
        <v>78</v>
      </c>
      <c r="B94" s="17">
        <f>B42+B54+B55+B56+B89</f>
        <v>0</v>
      </c>
      <c r="C94" s="17">
        <f>C42+C54+C55+C56+C89</f>
        <v>0</v>
      </c>
      <c r="D94" s="17">
        <f>D42+D54+D55+D56+D89</f>
        <v>0</v>
      </c>
    </row>
    <row r="95" spans="1:4" s="9" customFormat="1" x14ac:dyDescent="0.25">
      <c r="A95" s="31"/>
      <c r="B95" s="32"/>
      <c r="C95" s="32"/>
      <c r="D95" s="32"/>
    </row>
    <row r="96" spans="1:4" s="9" customFormat="1" x14ac:dyDescent="0.25">
      <c r="A96" s="31"/>
      <c r="B96" s="32"/>
      <c r="C96" s="32"/>
      <c r="D96" s="32"/>
    </row>
    <row r="97" spans="1:4" s="9" customFormat="1" x14ac:dyDescent="0.25">
      <c r="A97" s="31"/>
      <c r="B97" s="32"/>
      <c r="C97" s="32"/>
      <c r="D97" s="32"/>
    </row>
    <row r="98" spans="1:4" s="9" customFormat="1" x14ac:dyDescent="0.25">
      <c r="A98" s="31"/>
      <c r="B98" s="32"/>
      <c r="C98" s="32"/>
      <c r="D98" s="32"/>
    </row>
    <row r="99" spans="1:4" s="9" customFormat="1" x14ac:dyDescent="0.25">
      <c r="A99" s="31"/>
      <c r="B99" s="32"/>
      <c r="C99" s="32"/>
      <c r="D99" s="32"/>
    </row>
    <row r="103" spans="1:4" ht="15" x14ac:dyDescent="0.25">
      <c r="A103" s="27" t="s">
        <v>129</v>
      </c>
      <c r="B103" s="3"/>
      <c r="C103" s="3"/>
      <c r="D103" s="3"/>
    </row>
    <row r="104" spans="1:4" ht="45.75" customHeight="1" x14ac:dyDescent="0.25">
      <c r="A104" s="138" t="s">
        <v>130</v>
      </c>
      <c r="B104" s="138"/>
      <c r="C104" s="138"/>
      <c r="D104" s="138"/>
    </row>
    <row r="105" spans="1:4" x14ac:dyDescent="0.25">
      <c r="A105" s="5"/>
      <c r="B105" s="21">
        <f>B5</f>
        <v>2019</v>
      </c>
      <c r="C105" s="21">
        <f t="shared" ref="C105:D105" si="17">C5</f>
        <v>2020</v>
      </c>
      <c r="D105" s="21">
        <f t="shared" si="17"/>
        <v>2021</v>
      </c>
    </row>
    <row r="106" spans="1:4" x14ac:dyDescent="0.25">
      <c r="A106" s="23" t="s">
        <v>131</v>
      </c>
      <c r="B106" s="22">
        <v>0</v>
      </c>
      <c r="C106" s="22">
        <v>0</v>
      </c>
      <c r="D106" s="22">
        <v>0</v>
      </c>
    </row>
    <row r="107" spans="1:4" ht="25.5" x14ac:dyDescent="0.25">
      <c r="A107" s="23" t="s">
        <v>132</v>
      </c>
      <c r="B107" s="22">
        <v>0</v>
      </c>
      <c r="C107" s="22">
        <v>0</v>
      </c>
      <c r="D107" s="22">
        <v>0</v>
      </c>
    </row>
    <row r="108" spans="1:4" x14ac:dyDescent="0.25">
      <c r="A108" s="23" t="s">
        <v>133</v>
      </c>
      <c r="B108" s="22">
        <v>0</v>
      </c>
      <c r="C108" s="22">
        <v>0</v>
      </c>
      <c r="D108" s="22">
        <v>0</v>
      </c>
    </row>
    <row r="109" spans="1:4" x14ac:dyDescent="0.25">
      <c r="A109" s="23" t="s">
        <v>134</v>
      </c>
      <c r="B109" s="22">
        <v>0</v>
      </c>
      <c r="C109" s="22">
        <v>0</v>
      </c>
      <c r="D109" s="22">
        <v>0</v>
      </c>
    </row>
    <row r="110" spans="1:4" x14ac:dyDescent="0.25">
      <c r="A110" s="23" t="s">
        <v>135</v>
      </c>
      <c r="B110" s="22">
        <v>0</v>
      </c>
      <c r="C110" s="22">
        <v>0</v>
      </c>
      <c r="D110" s="22">
        <v>0</v>
      </c>
    </row>
    <row r="111" spans="1:4" x14ac:dyDescent="0.25">
      <c r="A111" s="23" t="s">
        <v>136</v>
      </c>
      <c r="B111" s="22">
        <v>0</v>
      </c>
      <c r="C111" s="22">
        <v>0</v>
      </c>
      <c r="D111" s="22">
        <v>0</v>
      </c>
    </row>
    <row r="112" spans="1:4" x14ac:dyDescent="0.25">
      <c r="A112" s="23" t="s">
        <v>137</v>
      </c>
      <c r="B112" s="22">
        <v>0</v>
      </c>
      <c r="C112" s="22">
        <v>0</v>
      </c>
      <c r="D112" s="22">
        <v>0</v>
      </c>
    </row>
    <row r="113" spans="1:9" x14ac:dyDescent="0.25">
      <c r="A113" s="5" t="s">
        <v>79</v>
      </c>
      <c r="B113" s="18">
        <f>SUM(B106:B112)</f>
        <v>0</v>
      </c>
      <c r="C113" s="18">
        <f>SUM(C106:C112)</f>
        <v>0</v>
      </c>
      <c r="D113" s="18">
        <f>SUM(D106:D112)</f>
        <v>0</v>
      </c>
    </row>
    <row r="114" spans="1:9" x14ac:dyDescent="0.25">
      <c r="A114" s="23" t="s">
        <v>138</v>
      </c>
      <c r="B114" s="22">
        <v>0</v>
      </c>
      <c r="C114" s="22">
        <v>0</v>
      </c>
      <c r="D114" s="22">
        <v>0</v>
      </c>
    </row>
    <row r="115" spans="1:9" x14ac:dyDescent="0.25">
      <c r="A115" s="23" t="s">
        <v>80</v>
      </c>
      <c r="B115" s="22">
        <v>0</v>
      </c>
      <c r="C115" s="22">
        <v>0</v>
      </c>
      <c r="D115" s="22">
        <v>0</v>
      </c>
    </row>
    <row r="116" spans="1:9" x14ac:dyDescent="0.25">
      <c r="A116" s="23" t="s">
        <v>81</v>
      </c>
      <c r="B116" s="22">
        <v>0</v>
      </c>
      <c r="C116" s="22">
        <v>0</v>
      </c>
      <c r="D116" s="22">
        <v>0</v>
      </c>
    </row>
    <row r="117" spans="1:9" x14ac:dyDescent="0.25">
      <c r="A117" s="23" t="s">
        <v>82</v>
      </c>
      <c r="B117" s="22">
        <v>0</v>
      </c>
      <c r="C117" s="22">
        <v>0</v>
      </c>
      <c r="D117" s="22">
        <v>0</v>
      </c>
    </row>
    <row r="118" spans="1:9" x14ac:dyDescent="0.25">
      <c r="A118" s="23" t="s">
        <v>83</v>
      </c>
      <c r="B118" s="22">
        <v>0</v>
      </c>
      <c r="C118" s="22">
        <v>0</v>
      </c>
      <c r="D118" s="22">
        <v>0</v>
      </c>
    </row>
    <row r="119" spans="1:9" x14ac:dyDescent="0.25">
      <c r="A119" s="35" t="s">
        <v>139</v>
      </c>
      <c r="B119" s="22">
        <v>0</v>
      </c>
      <c r="C119" s="22">
        <v>0</v>
      </c>
      <c r="D119" s="22">
        <v>0</v>
      </c>
    </row>
    <row r="120" spans="1:9" x14ac:dyDescent="0.25">
      <c r="A120" s="23" t="s">
        <v>140</v>
      </c>
      <c r="B120" s="22">
        <v>0</v>
      </c>
      <c r="C120" s="22">
        <v>0</v>
      </c>
      <c r="D120" s="22">
        <v>0</v>
      </c>
    </row>
    <row r="121" spans="1:9" x14ac:dyDescent="0.25">
      <c r="A121" s="35" t="s">
        <v>84</v>
      </c>
      <c r="B121" s="22">
        <v>0</v>
      </c>
      <c r="C121" s="22">
        <v>0</v>
      </c>
      <c r="D121" s="22">
        <v>0</v>
      </c>
    </row>
    <row r="122" spans="1:9" x14ac:dyDescent="0.25">
      <c r="A122" s="35" t="s">
        <v>141</v>
      </c>
      <c r="B122" s="22">
        <v>0</v>
      </c>
      <c r="C122" s="22">
        <v>0</v>
      </c>
      <c r="D122" s="22">
        <v>0</v>
      </c>
    </row>
    <row r="123" spans="1:9" x14ac:dyDescent="0.25">
      <c r="A123" s="35" t="s">
        <v>85</v>
      </c>
      <c r="B123" s="22">
        <v>0</v>
      </c>
      <c r="C123" s="22">
        <v>0</v>
      </c>
      <c r="D123" s="22">
        <v>0</v>
      </c>
    </row>
    <row r="124" spans="1:9" x14ac:dyDescent="0.25">
      <c r="A124" s="5" t="s">
        <v>86</v>
      </c>
      <c r="B124" s="18">
        <f>B114+B115+B116+B117-B118+B119+B120+B121+B122+B123</f>
        <v>0</v>
      </c>
      <c r="C124" s="18">
        <f t="shared" ref="C124:D124" si="18">C114+C115+C116+C117-C118+C119+C120+C121+C122+C123</f>
        <v>0</v>
      </c>
      <c r="D124" s="18">
        <f t="shared" si="18"/>
        <v>0</v>
      </c>
    </row>
    <row r="125" spans="1:9" x14ac:dyDescent="0.25">
      <c r="A125" s="5" t="s">
        <v>87</v>
      </c>
      <c r="B125" s="18">
        <f>B113-B124</f>
        <v>0</v>
      </c>
      <c r="C125" s="18">
        <f>C113-C124</f>
        <v>0</v>
      </c>
      <c r="D125" s="18">
        <f>D113-D124</f>
        <v>0</v>
      </c>
    </row>
    <row r="126" spans="1:9" x14ac:dyDescent="0.25">
      <c r="A126" s="23" t="s">
        <v>88</v>
      </c>
      <c r="B126" s="24" t="str">
        <f>IF(B113-B124&gt;0,B113-B124,"")</f>
        <v/>
      </c>
      <c r="C126" s="24" t="str">
        <f>IF(C113-C124&gt;0,C113-C124,"")</f>
        <v/>
      </c>
      <c r="D126" s="24" t="str">
        <f t="shared" ref="D126" si="19">IF(D113-D124&gt;0,D113-D124,"")</f>
        <v/>
      </c>
      <c r="E126" s="122" t="s">
        <v>225</v>
      </c>
      <c r="F126" s="123"/>
      <c r="G126" s="123"/>
      <c r="H126" s="121"/>
      <c r="I126" s="119" t="e">
        <f>(D126/D106)/(C126/C106)</f>
        <v>#VALUE!</v>
      </c>
    </row>
    <row r="127" spans="1:9" x14ac:dyDescent="0.25">
      <c r="A127" s="23" t="s">
        <v>89</v>
      </c>
      <c r="B127" s="24" t="str">
        <f>IF(B113-B124&lt;0,-B113+B124,"")</f>
        <v/>
      </c>
      <c r="C127" s="24" t="str">
        <f t="shared" ref="C127:D127" si="20">IF(C113-C124&lt;0,-C113+C124,"")</f>
        <v/>
      </c>
      <c r="D127" s="24" t="str">
        <f t="shared" si="20"/>
        <v/>
      </c>
      <c r="E127" s="123"/>
      <c r="F127" s="123"/>
      <c r="G127" s="123"/>
      <c r="H127" s="120"/>
      <c r="I127" s="120"/>
    </row>
    <row r="128" spans="1:9" x14ac:dyDescent="0.25">
      <c r="A128" s="23" t="s">
        <v>142</v>
      </c>
      <c r="B128" s="22">
        <v>0</v>
      </c>
      <c r="C128" s="22">
        <v>0</v>
      </c>
      <c r="D128" s="22">
        <v>0</v>
      </c>
    </row>
    <row r="129" spans="1:9" x14ac:dyDescent="0.25">
      <c r="A129" s="23" t="s">
        <v>143</v>
      </c>
      <c r="B129" s="22">
        <v>0</v>
      </c>
      <c r="C129" s="22">
        <v>0</v>
      </c>
      <c r="D129" s="22">
        <v>0</v>
      </c>
    </row>
    <row r="130" spans="1:9" ht="15" x14ac:dyDescent="0.25">
      <c r="A130" s="23" t="s">
        <v>144</v>
      </c>
      <c r="B130" s="22">
        <v>0</v>
      </c>
      <c r="C130" s="22">
        <v>0</v>
      </c>
      <c r="D130" s="22">
        <v>0</v>
      </c>
      <c r="E130" s="122" t="s">
        <v>226</v>
      </c>
      <c r="F130" s="123"/>
      <c r="G130" s="123"/>
      <c r="H130" s="73"/>
      <c r="I130" s="73" t="e">
        <f>D126/D106</f>
        <v>#VALUE!</v>
      </c>
    </row>
    <row r="131" spans="1:9" x14ac:dyDescent="0.25">
      <c r="A131" s="23" t="s">
        <v>145</v>
      </c>
      <c r="B131" s="22">
        <v>0</v>
      </c>
      <c r="C131" s="22">
        <v>0</v>
      </c>
      <c r="D131" s="22">
        <v>0</v>
      </c>
    </row>
    <row r="132" spans="1:9" x14ac:dyDescent="0.25">
      <c r="A132" s="5" t="s">
        <v>90</v>
      </c>
      <c r="B132" s="25">
        <f>B131+B130+B129+B128</f>
        <v>0</v>
      </c>
      <c r="C132" s="25">
        <f>C131+C130+C129+C128</f>
        <v>0</v>
      </c>
      <c r="D132" s="25">
        <f t="shared" ref="D132" si="21">D131+D130+D129+D128</f>
        <v>0</v>
      </c>
    </row>
    <row r="133" spans="1:9" ht="25.5" x14ac:dyDescent="0.25">
      <c r="A133" s="35" t="s">
        <v>146</v>
      </c>
      <c r="B133" s="22">
        <v>0</v>
      </c>
      <c r="C133" s="22">
        <v>0</v>
      </c>
      <c r="D133" s="22">
        <v>0</v>
      </c>
    </row>
    <row r="134" spans="1:9" x14ac:dyDescent="0.25">
      <c r="A134" s="23" t="s">
        <v>147</v>
      </c>
      <c r="B134" s="22">
        <v>0</v>
      </c>
      <c r="C134" s="22">
        <v>0</v>
      </c>
      <c r="D134" s="22">
        <v>0</v>
      </c>
    </row>
    <row r="135" spans="1:9" x14ac:dyDescent="0.25">
      <c r="A135" s="35" t="s">
        <v>91</v>
      </c>
      <c r="B135" s="22">
        <v>0</v>
      </c>
      <c r="C135" s="22">
        <v>0</v>
      </c>
      <c r="D135" s="22">
        <v>0</v>
      </c>
    </row>
    <row r="136" spans="1:9" x14ac:dyDescent="0.25">
      <c r="A136" s="5" t="s">
        <v>92</v>
      </c>
      <c r="B136" s="18">
        <f>SUM(B133:B135)</f>
        <v>0</v>
      </c>
      <c r="C136" s="18">
        <f t="shared" ref="C136:D136" si="22">SUM(C133:C135)</f>
        <v>0</v>
      </c>
      <c r="D136" s="18">
        <f t="shared" si="22"/>
        <v>0</v>
      </c>
    </row>
    <row r="137" spans="1:9" x14ac:dyDescent="0.25">
      <c r="A137" s="5" t="s">
        <v>93</v>
      </c>
      <c r="B137" s="18">
        <f>B132-B136</f>
        <v>0</v>
      </c>
      <c r="C137" s="18">
        <f>C132-C136</f>
        <v>0</v>
      </c>
      <c r="D137" s="18">
        <f t="shared" ref="D137" si="23">D132-D136</f>
        <v>0</v>
      </c>
    </row>
    <row r="138" spans="1:9" x14ac:dyDescent="0.25">
      <c r="A138" s="23" t="s">
        <v>94</v>
      </c>
      <c r="B138" s="24" t="str">
        <f>IF(B132-B136&gt;0,B132-B136,"")</f>
        <v/>
      </c>
      <c r="C138" s="24" t="str">
        <f t="shared" ref="C138:D138" si="24">IF(C132-C136&gt;0,C132-C136,"")</f>
        <v/>
      </c>
      <c r="D138" s="24" t="str">
        <f t="shared" si="24"/>
        <v/>
      </c>
    </row>
    <row r="139" spans="1:9" x14ac:dyDescent="0.25">
      <c r="A139" s="23" t="s">
        <v>95</v>
      </c>
      <c r="B139" s="24" t="str">
        <f>IF(B132-B136&lt;0,-B132+B136,"")</f>
        <v/>
      </c>
      <c r="C139" s="24" t="str">
        <f t="shared" ref="C139:D139" si="25">IF(C132-C136&lt;0,-C132+C136,"")</f>
        <v/>
      </c>
      <c r="D139" s="24" t="str">
        <f t="shared" si="25"/>
        <v/>
      </c>
    </row>
    <row r="140" spans="1:9" x14ac:dyDescent="0.25">
      <c r="A140" s="5" t="s">
        <v>96</v>
      </c>
      <c r="B140" s="18">
        <f>B125+B137</f>
        <v>0</v>
      </c>
      <c r="C140" s="18">
        <f t="shared" ref="C140:D140" si="26">C125+C137</f>
        <v>0</v>
      </c>
      <c r="D140" s="18">
        <f t="shared" si="26"/>
        <v>0</v>
      </c>
    </row>
    <row r="141" spans="1:9" x14ac:dyDescent="0.25">
      <c r="A141" s="23" t="s">
        <v>97</v>
      </c>
      <c r="B141" s="24" t="str">
        <f>IF(B125+B137&gt;0,B125+B137,"")</f>
        <v/>
      </c>
      <c r="C141" s="24" t="str">
        <f t="shared" ref="C141:D141" si="27">IF(C125+C137&gt;0,C125+C137,"")</f>
        <v/>
      </c>
      <c r="D141" s="24" t="str">
        <f t="shared" si="27"/>
        <v/>
      </c>
    </row>
    <row r="142" spans="1:9" x14ac:dyDescent="0.25">
      <c r="A142" s="23" t="s">
        <v>98</v>
      </c>
      <c r="B142" s="24" t="str">
        <f>IF(B125+B137&lt;0,-B125-B137,"")</f>
        <v/>
      </c>
      <c r="C142" s="24" t="str">
        <f t="shared" ref="C142:D142" si="28">IF(C125+C137&lt;0,-C125-C137,"")</f>
        <v/>
      </c>
      <c r="D142" s="24" t="str">
        <f t="shared" si="28"/>
        <v/>
      </c>
    </row>
    <row r="143" spans="1:9" hidden="1" x14ac:dyDescent="0.25">
      <c r="A143" s="5" t="s">
        <v>148</v>
      </c>
      <c r="B143" s="26">
        <v>0</v>
      </c>
      <c r="C143" s="26">
        <v>0</v>
      </c>
      <c r="D143" s="26">
        <v>0</v>
      </c>
    </row>
    <row r="144" spans="1:9" hidden="1" x14ac:dyDescent="0.25">
      <c r="A144" s="5" t="s">
        <v>149</v>
      </c>
      <c r="B144" s="26">
        <v>0</v>
      </c>
      <c r="C144" s="26">
        <v>0</v>
      </c>
      <c r="D144" s="26">
        <v>0</v>
      </c>
    </row>
    <row r="145" spans="1:4" hidden="1" x14ac:dyDescent="0.25">
      <c r="A145" s="5" t="s">
        <v>99</v>
      </c>
      <c r="B145" s="18">
        <f>B143-B144</f>
        <v>0</v>
      </c>
      <c r="C145" s="18">
        <f t="shared" ref="C145:D145" si="29">C143-C144</f>
        <v>0</v>
      </c>
      <c r="D145" s="18">
        <f t="shared" si="29"/>
        <v>0</v>
      </c>
    </row>
    <row r="146" spans="1:4" hidden="1" x14ac:dyDescent="0.25">
      <c r="A146" s="23" t="s">
        <v>100</v>
      </c>
      <c r="B146" s="24" t="str">
        <f>IF(B143-B144&gt;0,B143-B144,"")</f>
        <v/>
      </c>
      <c r="C146" s="24" t="str">
        <f t="shared" ref="C146:D146" si="30">IF(C143-C144&gt;0,C143-C144,"")</f>
        <v/>
      </c>
      <c r="D146" s="24" t="str">
        <f t="shared" si="30"/>
        <v/>
      </c>
    </row>
    <row r="147" spans="1:4" hidden="1" x14ac:dyDescent="0.25">
      <c r="A147" s="23" t="s">
        <v>101</v>
      </c>
      <c r="B147" s="24" t="str">
        <f>IF(B143-B144&lt;0,-B143+B144,"")</f>
        <v/>
      </c>
      <c r="C147" s="24" t="str">
        <f t="shared" ref="C147:D147" si="31">IF(C143-C144&lt;0,-C143+C144,"")</f>
        <v/>
      </c>
      <c r="D147" s="24" t="str">
        <f t="shared" si="31"/>
        <v/>
      </c>
    </row>
    <row r="148" spans="1:4" x14ac:dyDescent="0.25">
      <c r="A148" s="5" t="s">
        <v>102</v>
      </c>
      <c r="B148" s="18">
        <f>B113+B132+B143</f>
        <v>0</v>
      </c>
      <c r="C148" s="18">
        <f t="shared" ref="C148:D148" si="32">C113+C132+C143</f>
        <v>0</v>
      </c>
      <c r="D148" s="18">
        <f t="shared" si="32"/>
        <v>0</v>
      </c>
    </row>
    <row r="149" spans="1:4" x14ac:dyDescent="0.25">
      <c r="A149" s="5" t="s">
        <v>103</v>
      </c>
      <c r="B149" s="18">
        <f>B124+B136+B144</f>
        <v>0</v>
      </c>
      <c r="C149" s="18">
        <f t="shared" ref="C149:D149" si="33">C124+C136+C144</f>
        <v>0</v>
      </c>
      <c r="D149" s="18">
        <f t="shared" si="33"/>
        <v>0</v>
      </c>
    </row>
    <row r="150" spans="1:4" x14ac:dyDescent="0.25">
      <c r="A150" s="5" t="s">
        <v>104</v>
      </c>
      <c r="B150" s="18">
        <f>B148-B149</f>
        <v>0</v>
      </c>
      <c r="C150" s="18">
        <f t="shared" ref="C150:D150" si="34">C148-C149</f>
        <v>0</v>
      </c>
      <c r="D150" s="18">
        <f t="shared" si="34"/>
        <v>0</v>
      </c>
    </row>
    <row r="151" spans="1:4" x14ac:dyDescent="0.25">
      <c r="A151" s="23" t="s">
        <v>105</v>
      </c>
      <c r="B151" s="24" t="str">
        <f>IF(B148-B149&gt;0,B148-B149,"")</f>
        <v/>
      </c>
      <c r="C151" s="24" t="str">
        <f t="shared" ref="C151:D151" si="35">IF(C148-C149&gt;0,C148-C149,"")</f>
        <v/>
      </c>
      <c r="D151" s="24" t="str">
        <f t="shared" si="35"/>
        <v/>
      </c>
    </row>
    <row r="152" spans="1:4" x14ac:dyDescent="0.25">
      <c r="A152" s="23" t="s">
        <v>106</v>
      </c>
      <c r="B152" s="24" t="str">
        <f>IF(B148-B149&lt;0,-B148+B149,"")</f>
        <v/>
      </c>
      <c r="C152" s="24" t="str">
        <f t="shared" ref="C152:D152" si="36">IF(C148-C149&lt;0,-C148+C149,"")</f>
        <v/>
      </c>
      <c r="D152" s="24" t="str">
        <f t="shared" si="36"/>
        <v/>
      </c>
    </row>
    <row r="153" spans="1:4" x14ac:dyDescent="0.25">
      <c r="A153" s="23" t="s">
        <v>107</v>
      </c>
      <c r="B153" s="22">
        <v>0</v>
      </c>
      <c r="C153" s="22">
        <v>0</v>
      </c>
      <c r="D153" s="22">
        <v>0</v>
      </c>
    </row>
    <row r="154" spans="1:4" x14ac:dyDescent="0.25">
      <c r="A154" s="23" t="s">
        <v>108</v>
      </c>
      <c r="B154" s="22">
        <v>0</v>
      </c>
      <c r="C154" s="22">
        <v>0</v>
      </c>
      <c r="D154" s="22">
        <v>0</v>
      </c>
    </row>
    <row r="155" spans="1:4" x14ac:dyDescent="0.25">
      <c r="A155" s="5" t="s">
        <v>109</v>
      </c>
      <c r="B155" s="18">
        <f t="shared" ref="B155:C155" si="37">B150-B153-B154</f>
        <v>0</v>
      </c>
      <c r="C155" s="18">
        <f t="shared" si="37"/>
        <v>0</v>
      </c>
      <c r="D155" s="18">
        <f>D150-D153-D154</f>
        <v>0</v>
      </c>
    </row>
    <row r="156" spans="1:4" x14ac:dyDescent="0.25">
      <c r="A156" s="23" t="s">
        <v>110</v>
      </c>
      <c r="B156" s="24">
        <f>IF(B155&gt;=0,B155,"")</f>
        <v>0</v>
      </c>
      <c r="C156" s="24">
        <f t="shared" ref="C156:D156" si="38">IF(C155&gt;=0,C155,"")</f>
        <v>0</v>
      </c>
      <c r="D156" s="24">
        <f t="shared" si="38"/>
        <v>0</v>
      </c>
    </row>
    <row r="157" spans="1:4" x14ac:dyDescent="0.25">
      <c r="A157" s="23" t="s">
        <v>111</v>
      </c>
      <c r="B157" s="24" t="str">
        <f>IF(B155&lt;0,-B155,"")</f>
        <v/>
      </c>
      <c r="C157" s="24" t="str">
        <f t="shared" ref="C157:D157" si="39">IF(C155&lt;0,-C155,"")</f>
        <v/>
      </c>
      <c r="D157" s="24" t="str">
        <f t="shared" si="39"/>
        <v/>
      </c>
    </row>
    <row r="161" spans="1:5" ht="15" x14ac:dyDescent="0.25">
      <c r="A161" s="60" t="s">
        <v>150</v>
      </c>
      <c r="B161" s="60"/>
      <c r="C161" s="60"/>
      <c r="D161" s="60"/>
      <c r="E161" s="36"/>
    </row>
    <row r="162" spans="1:5" x14ac:dyDescent="0.25">
      <c r="A162" s="2"/>
      <c r="B162" s="2"/>
      <c r="C162" s="2"/>
      <c r="D162" s="2"/>
      <c r="E162" s="2"/>
    </row>
    <row r="163" spans="1:5" ht="27" customHeight="1" x14ac:dyDescent="0.25">
      <c r="A163" s="139" t="s">
        <v>2</v>
      </c>
      <c r="B163" s="139"/>
      <c r="C163" s="139"/>
      <c r="D163" s="139"/>
      <c r="E163" s="139"/>
    </row>
    <row r="164" spans="1:5" ht="56.25" customHeight="1" x14ac:dyDescent="0.25">
      <c r="A164" s="139" t="s">
        <v>151</v>
      </c>
      <c r="B164" s="139"/>
      <c r="C164" s="139"/>
      <c r="D164" s="139"/>
      <c r="E164" s="1"/>
    </row>
    <row r="166" spans="1:5" ht="55.5" customHeight="1" x14ac:dyDescent="0.25">
      <c r="A166" s="136" t="s">
        <v>152</v>
      </c>
      <c r="B166" s="136"/>
      <c r="C166" s="136"/>
      <c r="D166" s="136"/>
    </row>
    <row r="167" spans="1:5" ht="15" x14ac:dyDescent="0.25">
      <c r="A167" s="137" t="s">
        <v>3</v>
      </c>
      <c r="B167" s="137"/>
      <c r="C167" s="137"/>
      <c r="D167" s="137"/>
    </row>
    <row r="168" spans="1:5" ht="15" x14ac:dyDescent="0.25">
      <c r="A168" s="37" t="s">
        <v>4</v>
      </c>
      <c r="B168" s="37">
        <f>D82</f>
        <v>0</v>
      </c>
      <c r="C168" s="37"/>
      <c r="D168" s="37"/>
    </row>
    <row r="169" spans="1:5" ht="15" x14ac:dyDescent="0.25">
      <c r="A169" s="37" t="s">
        <v>5</v>
      </c>
      <c r="B169" s="37">
        <f>D85</f>
        <v>0</v>
      </c>
      <c r="C169" s="37"/>
      <c r="D169" s="37"/>
    </row>
    <row r="170" spans="1:5" x14ac:dyDescent="0.25">
      <c r="A170" s="38" t="s">
        <v>6</v>
      </c>
      <c r="B170" s="39">
        <f>B168+B169</f>
        <v>0</v>
      </c>
      <c r="C170" s="38"/>
      <c r="D170" s="38"/>
    </row>
    <row r="171" spans="1:5" ht="12.75" customHeight="1" x14ac:dyDescent="0.25">
      <c r="A171" s="132" t="s">
        <v>7</v>
      </c>
      <c r="B171" s="132"/>
      <c r="C171" s="132"/>
      <c r="D171" s="132"/>
    </row>
    <row r="172" spans="1:5" ht="30.75" customHeight="1" x14ac:dyDescent="0.25">
      <c r="A172" s="133" t="s">
        <v>8</v>
      </c>
      <c r="B172" s="133"/>
      <c r="C172" s="133"/>
      <c r="D172" s="133"/>
    </row>
    <row r="173" spans="1:5" ht="15" x14ac:dyDescent="0.25">
      <c r="A173" s="37" t="s">
        <v>9</v>
      </c>
      <c r="B173" s="37">
        <f>D69</f>
        <v>0</v>
      </c>
      <c r="C173" s="37"/>
      <c r="D173" s="37"/>
    </row>
    <row r="174" spans="1:5" ht="15" x14ac:dyDescent="0.25">
      <c r="A174" s="37" t="s">
        <v>10</v>
      </c>
      <c r="B174" s="37">
        <f>D74</f>
        <v>0</v>
      </c>
      <c r="C174" s="37"/>
      <c r="D174" s="37"/>
    </row>
    <row r="175" spans="1:5" ht="15" x14ac:dyDescent="0.25">
      <c r="A175" s="40" t="s">
        <v>11</v>
      </c>
      <c r="B175" s="37">
        <f>D75</f>
        <v>0</v>
      </c>
      <c r="C175" s="40"/>
      <c r="D175" s="40"/>
    </row>
    <row r="176" spans="1:5" ht="15" x14ac:dyDescent="0.25">
      <c r="A176" s="40" t="s">
        <v>12</v>
      </c>
      <c r="B176" s="40">
        <f>D78</f>
        <v>0</v>
      </c>
      <c r="C176" s="40"/>
      <c r="D176" s="40"/>
    </row>
    <row r="177" spans="1:4" x14ac:dyDescent="0.25">
      <c r="A177" s="41" t="s">
        <v>13</v>
      </c>
      <c r="B177" s="39">
        <f>B170+SUM(B174:B176)</f>
        <v>0</v>
      </c>
      <c r="C177" s="41"/>
      <c r="D177" s="41"/>
    </row>
    <row r="178" spans="1:4" ht="27.75" customHeight="1" x14ac:dyDescent="0.25">
      <c r="A178" s="134" t="s">
        <v>14</v>
      </c>
      <c r="B178" s="134"/>
      <c r="C178" s="134"/>
      <c r="D178" s="134"/>
    </row>
    <row r="179" spans="1:4" ht="28.5" customHeight="1" x14ac:dyDescent="0.25">
      <c r="A179" s="42" t="s">
        <v>15</v>
      </c>
      <c r="B179" s="135" t="str">
        <f>CONCATENATE("Solicitantul ",IF(B170&gt;=0,"nu ",IF(B177&gt;=0,"nu ", IF(ABS(B177)&gt;B173/2,"","nu "))),"se încadrează în categoria întreprinderilor în dificultate")</f>
        <v>Solicitantul nu se încadrează în categoria întreprinderilor în dificultate</v>
      </c>
      <c r="C179" s="135"/>
      <c r="D179" s="135"/>
    </row>
    <row r="180" spans="1:4" ht="15" x14ac:dyDescent="0.25">
      <c r="A180" s="43"/>
      <c r="B180" s="43"/>
      <c r="C180" s="43"/>
      <c r="D180" s="43"/>
    </row>
    <row r="181" spans="1:4" ht="28.5" customHeight="1" x14ac:dyDescent="0.25">
      <c r="A181" s="136" t="s">
        <v>153</v>
      </c>
      <c r="B181" s="136"/>
      <c r="C181" s="136"/>
      <c r="D181" s="136"/>
    </row>
    <row r="182" spans="1:4" ht="32.25" customHeight="1" x14ac:dyDescent="0.25">
      <c r="A182" s="130" t="s">
        <v>154</v>
      </c>
      <c r="B182" s="130"/>
      <c r="C182" s="130"/>
      <c r="D182" s="130"/>
    </row>
    <row r="183" spans="1:4" ht="30.75" customHeight="1" x14ac:dyDescent="0.25">
      <c r="A183" s="130" t="s">
        <v>155</v>
      </c>
      <c r="B183" s="130"/>
      <c r="C183" s="130"/>
      <c r="D183" s="130"/>
    </row>
    <row r="184" spans="1:4" ht="30" customHeight="1" x14ac:dyDescent="0.25">
      <c r="A184" s="130" t="s">
        <v>156</v>
      </c>
      <c r="B184" s="130"/>
      <c r="C184" s="130"/>
      <c r="D184" s="130"/>
    </row>
    <row r="185" spans="1:4" ht="15" x14ac:dyDescent="0.25">
      <c r="A185" s="44" t="s">
        <v>157</v>
      </c>
      <c r="B185"/>
      <c r="C185"/>
      <c r="D185"/>
    </row>
    <row r="186" spans="1:4" ht="15" x14ac:dyDescent="0.25">
      <c r="A186" s="44" t="s">
        <v>158</v>
      </c>
      <c r="B186"/>
      <c r="C186"/>
      <c r="D186"/>
    </row>
    <row r="187" spans="1:4" ht="20.25" customHeight="1" x14ac:dyDescent="0.25">
      <c r="A187" s="131" t="s">
        <v>159</v>
      </c>
      <c r="B187" s="131"/>
      <c r="C187" s="131"/>
      <c r="D187" s="131"/>
    </row>
    <row r="188" spans="1:4" ht="22.5" customHeight="1" x14ac:dyDescent="0.25">
      <c r="A188" s="131" t="s">
        <v>160</v>
      </c>
      <c r="B188" s="131"/>
      <c r="C188" s="131"/>
      <c r="D188" s="131"/>
    </row>
    <row r="189" spans="1:4" ht="15" x14ac:dyDescent="0.25">
      <c r="A189" s="44" t="s">
        <v>161</v>
      </c>
      <c r="B189"/>
      <c r="C189"/>
      <c r="D189"/>
    </row>
    <row r="190" spans="1:4" ht="15" x14ac:dyDescent="0.25">
      <c r="A190" s="44" t="s">
        <v>162</v>
      </c>
      <c r="B190"/>
      <c r="C190"/>
      <c r="D190"/>
    </row>
    <row r="191" spans="1:4" ht="32.25" customHeight="1" x14ac:dyDescent="0.25">
      <c r="A191" s="124" t="s">
        <v>163</v>
      </c>
      <c r="B191" s="124"/>
      <c r="C191" s="124"/>
      <c r="D191" s="124"/>
    </row>
    <row r="192" spans="1:4" ht="27.75" customHeight="1" x14ac:dyDescent="0.25">
      <c r="A192" s="124" t="s">
        <v>298</v>
      </c>
      <c r="B192" s="124"/>
      <c r="C192" s="124"/>
      <c r="D192" s="124"/>
    </row>
    <row r="193" spans="1:4" ht="15" x14ac:dyDescent="0.25">
      <c r="A193" s="44"/>
      <c r="B193"/>
      <c r="C193"/>
      <c r="D193"/>
    </row>
    <row r="194" spans="1:4" ht="21.75" customHeight="1" thickBot="1" x14ac:dyDescent="0.3">
      <c r="A194" s="124" t="s">
        <v>164</v>
      </c>
      <c r="B194" s="124"/>
      <c r="C194" s="124"/>
      <c r="D194" s="124"/>
    </row>
    <row r="195" spans="1:4" ht="13.5" thickBot="1" x14ac:dyDescent="0.3">
      <c r="A195" s="45"/>
      <c r="B195" s="46">
        <f>C105</f>
        <v>2020</v>
      </c>
      <c r="C195" s="46">
        <f>D105</f>
        <v>2021</v>
      </c>
      <c r="D195" s="47"/>
    </row>
    <row r="196" spans="1:4" ht="13.5" thickBot="1" x14ac:dyDescent="0.3">
      <c r="A196" s="48" t="s">
        <v>165</v>
      </c>
      <c r="B196" s="49">
        <f>C42</f>
        <v>0</v>
      </c>
      <c r="C196" s="50">
        <f>D42</f>
        <v>0</v>
      </c>
      <c r="D196" s="55">
        <v>1</v>
      </c>
    </row>
    <row r="197" spans="1:4" ht="13.5" thickBot="1" x14ac:dyDescent="0.3">
      <c r="A197" s="48" t="s">
        <v>166</v>
      </c>
      <c r="B197" s="49">
        <f>C54</f>
        <v>0</v>
      </c>
      <c r="C197" s="49">
        <f>D54</f>
        <v>0</v>
      </c>
      <c r="D197" s="55">
        <v>2</v>
      </c>
    </row>
    <row r="198" spans="1:4" ht="13.5" thickBot="1" x14ac:dyDescent="0.3">
      <c r="A198" s="48" t="s">
        <v>167</v>
      </c>
      <c r="B198" s="49">
        <f>B196+B197</f>
        <v>0</v>
      </c>
      <c r="C198" s="49">
        <f>C196+C197</f>
        <v>0</v>
      </c>
      <c r="D198" s="55">
        <v>3</v>
      </c>
    </row>
    <row r="199" spans="1:4" ht="13.5" thickBot="1" x14ac:dyDescent="0.3">
      <c r="A199" s="48" t="s">
        <v>168</v>
      </c>
      <c r="B199" s="49">
        <f>C89</f>
        <v>0</v>
      </c>
      <c r="C199" s="49">
        <f>D89</f>
        <v>0</v>
      </c>
      <c r="D199" s="55">
        <v>4</v>
      </c>
    </row>
    <row r="200" spans="1:4" x14ac:dyDescent="0.25">
      <c r="A200" s="51" t="s">
        <v>169</v>
      </c>
      <c r="B200" s="125" t="e">
        <f>B198/B199</f>
        <v>#DIV/0!</v>
      </c>
      <c r="C200" s="125" t="e">
        <f>C198/C199</f>
        <v>#DIV/0!</v>
      </c>
      <c r="D200" s="127" t="s">
        <v>170</v>
      </c>
    </row>
    <row r="201" spans="1:4" ht="15" thickBot="1" x14ac:dyDescent="0.3">
      <c r="A201" s="48" t="s">
        <v>171</v>
      </c>
      <c r="B201" s="126"/>
      <c r="C201" s="126"/>
      <c r="D201" s="128"/>
    </row>
    <row r="202" spans="1:4" ht="13.5" thickBot="1" x14ac:dyDescent="0.3">
      <c r="A202" s="52" t="s">
        <v>172</v>
      </c>
      <c r="B202" s="53" t="s">
        <v>173</v>
      </c>
      <c r="C202" s="54" t="s">
        <v>174</v>
      </c>
      <c r="D202" s="129"/>
    </row>
    <row r="203" spans="1:4" ht="15" thickBot="1" x14ac:dyDescent="0.3">
      <c r="A203" s="48" t="s">
        <v>175</v>
      </c>
      <c r="B203" s="56">
        <f>C155</f>
        <v>0</v>
      </c>
      <c r="C203" s="56">
        <f>D155</f>
        <v>0</v>
      </c>
      <c r="D203" s="55">
        <v>5</v>
      </c>
    </row>
    <row r="204" spans="1:4" ht="13.5" thickBot="1" x14ac:dyDescent="0.3">
      <c r="A204" s="48" t="s">
        <v>299</v>
      </c>
      <c r="B204" s="49">
        <f>C153+C154</f>
        <v>0</v>
      </c>
      <c r="C204" s="49">
        <f>D153+D154</f>
        <v>0</v>
      </c>
      <c r="D204" s="55">
        <v>6</v>
      </c>
    </row>
    <row r="205" spans="1:4" ht="13.5" thickBot="1" x14ac:dyDescent="0.3">
      <c r="A205" s="48" t="s">
        <v>176</v>
      </c>
      <c r="B205" s="56">
        <f>C134</f>
        <v>0</v>
      </c>
      <c r="C205" s="56">
        <f>D134</f>
        <v>0</v>
      </c>
      <c r="D205" s="55">
        <v>7</v>
      </c>
    </row>
    <row r="206" spans="1:4" ht="13.5" thickBot="1" x14ac:dyDescent="0.3">
      <c r="A206" s="48" t="s">
        <v>177</v>
      </c>
      <c r="B206" s="57">
        <f>C120+C121+C123+C133</f>
        <v>0</v>
      </c>
      <c r="C206" s="57">
        <f>D120+D121+D123+D133</f>
        <v>0</v>
      </c>
      <c r="D206" s="55">
        <v>8</v>
      </c>
    </row>
    <row r="207" spans="1:4" ht="36.75" customHeight="1" thickBot="1" x14ac:dyDescent="0.3">
      <c r="A207" s="58" t="s">
        <v>178</v>
      </c>
      <c r="B207" s="56">
        <f>B203+B204+B205+B206</f>
        <v>0</v>
      </c>
      <c r="C207" s="56">
        <f>C203+C204+C205+C206</f>
        <v>0</v>
      </c>
      <c r="D207" s="55">
        <v>9</v>
      </c>
    </row>
    <row r="208" spans="1:4" x14ac:dyDescent="0.25">
      <c r="A208" s="51" t="s">
        <v>179</v>
      </c>
      <c r="B208" s="125" t="e">
        <f>B207/B205</f>
        <v>#DIV/0!</v>
      </c>
      <c r="C208" s="125" t="e">
        <f>C207/C205</f>
        <v>#DIV/0!</v>
      </c>
      <c r="D208" s="127" t="s">
        <v>180</v>
      </c>
    </row>
    <row r="209" spans="1:4" ht="15" thickBot="1" x14ac:dyDescent="0.3">
      <c r="A209" s="48" t="s">
        <v>181</v>
      </c>
      <c r="B209" s="126"/>
      <c r="C209" s="126"/>
      <c r="D209" s="128"/>
    </row>
    <row r="210" spans="1:4" ht="22.5" customHeight="1" thickBot="1" x14ac:dyDescent="0.3">
      <c r="A210" s="59" t="s">
        <v>158</v>
      </c>
      <c r="B210" s="53" t="s">
        <v>174</v>
      </c>
      <c r="C210" s="54" t="s">
        <v>182</v>
      </c>
      <c r="D210" s="129"/>
    </row>
    <row r="211" spans="1:4" ht="34.5" customHeight="1" x14ac:dyDescent="0.25">
      <c r="A211" s="118" t="s">
        <v>183</v>
      </c>
      <c r="B211" s="118"/>
      <c r="C211" s="118"/>
      <c r="D211" s="118"/>
    </row>
  </sheetData>
  <mergeCells count="30">
    <mergeCell ref="A167:D167"/>
    <mergeCell ref="A3:D3"/>
    <mergeCell ref="A104:D104"/>
    <mergeCell ref="A163:E163"/>
    <mergeCell ref="A164:D164"/>
    <mergeCell ref="A166:D166"/>
    <mergeCell ref="A191:D191"/>
    <mergeCell ref="A192:D192"/>
    <mergeCell ref="A171:D171"/>
    <mergeCell ref="A172:D172"/>
    <mergeCell ref="A178:D178"/>
    <mergeCell ref="B179:D179"/>
    <mergeCell ref="A181:D181"/>
    <mergeCell ref="A182:D182"/>
    <mergeCell ref="A211:D211"/>
    <mergeCell ref="I126:I127"/>
    <mergeCell ref="H126:H127"/>
    <mergeCell ref="E130:G130"/>
    <mergeCell ref="E126:G127"/>
    <mergeCell ref="A194:D194"/>
    <mergeCell ref="B200:B201"/>
    <mergeCell ref="C200:C201"/>
    <mergeCell ref="D200:D202"/>
    <mergeCell ref="B208:B209"/>
    <mergeCell ref="C208:C209"/>
    <mergeCell ref="D208:D210"/>
    <mergeCell ref="A183:D183"/>
    <mergeCell ref="A184:D184"/>
    <mergeCell ref="A187:D187"/>
    <mergeCell ref="A188:D188"/>
  </mergeCells>
  <pageMargins left="0.7" right="0.7" top="0.75" bottom="0.75" header="0.3" footer="0.3"/>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2"/>
  <sheetViews>
    <sheetView tabSelected="1" topLeftCell="Q61" workbookViewId="0">
      <selection sqref="A1:AC44"/>
    </sheetView>
  </sheetViews>
  <sheetFormatPr defaultRowHeight="15" x14ac:dyDescent="0.25"/>
  <cols>
    <col min="1" max="1" width="16.5703125" customWidth="1"/>
    <col min="3" max="3" width="14.7109375" customWidth="1"/>
    <col min="4" max="4" width="13.140625" customWidth="1"/>
    <col min="5" max="5" width="30.28515625" customWidth="1"/>
    <col min="8" max="8" width="24.85546875" customWidth="1"/>
    <col min="9" max="9" width="8.42578125" customWidth="1"/>
    <col min="10" max="10" width="14" customWidth="1"/>
    <col min="11" max="11" width="13.140625" customWidth="1"/>
    <col min="12" max="12" width="23" customWidth="1"/>
    <col min="14" max="14" width="14" customWidth="1"/>
    <col min="15" max="15" width="13.140625" customWidth="1"/>
    <col min="16" max="16" width="23" customWidth="1"/>
    <col min="18" max="18" width="14" customWidth="1"/>
    <col min="19" max="19" width="13.140625" customWidth="1"/>
    <col min="20" max="20" width="23" customWidth="1"/>
    <col min="22" max="22" width="14" customWidth="1"/>
    <col min="23" max="23" width="13.140625" customWidth="1"/>
    <col min="24" max="24" width="23" customWidth="1"/>
    <col min="26" max="26" width="14" customWidth="1"/>
    <col min="27" max="27" width="13.140625" customWidth="1"/>
    <col min="28" max="28" width="23" customWidth="1"/>
  </cols>
  <sheetData>
    <row r="1" spans="1:28" x14ac:dyDescent="0.25">
      <c r="A1" s="99" t="s">
        <v>332</v>
      </c>
    </row>
    <row r="4" spans="1:28" x14ac:dyDescent="0.25">
      <c r="A4" s="99" t="s">
        <v>272</v>
      </c>
      <c r="C4" t="s">
        <v>273</v>
      </c>
      <c r="H4" s="99" t="s">
        <v>287</v>
      </c>
      <c r="I4" s="99"/>
      <c r="J4" s="102" t="s">
        <v>288</v>
      </c>
      <c r="N4" s="102" t="s">
        <v>294</v>
      </c>
      <c r="R4" s="102" t="s">
        <v>295</v>
      </c>
      <c r="V4" s="102" t="s">
        <v>296</v>
      </c>
      <c r="Z4" s="102" t="s">
        <v>297</v>
      </c>
    </row>
    <row r="5" spans="1:28" x14ac:dyDescent="0.25">
      <c r="A5" s="99"/>
      <c r="H5" s="99"/>
      <c r="I5" s="99"/>
    </row>
    <row r="6" spans="1:28" x14ac:dyDescent="0.25">
      <c r="A6" s="100" t="s">
        <v>274</v>
      </c>
      <c r="H6" s="100" t="s">
        <v>274</v>
      </c>
      <c r="I6" s="100"/>
    </row>
    <row r="7" spans="1:28" x14ac:dyDescent="0.25">
      <c r="C7" t="s">
        <v>279</v>
      </c>
      <c r="D7" t="s">
        <v>279</v>
      </c>
      <c r="E7" t="s">
        <v>282</v>
      </c>
      <c r="J7" t="s">
        <v>279</v>
      </c>
      <c r="K7" t="s">
        <v>279</v>
      </c>
      <c r="L7" t="s">
        <v>282</v>
      </c>
      <c r="N7" t="s">
        <v>279</v>
      </c>
      <c r="O7" t="s">
        <v>279</v>
      </c>
      <c r="P7" t="s">
        <v>282</v>
      </c>
      <c r="R7" t="s">
        <v>279</v>
      </c>
      <c r="S7" t="s">
        <v>279</v>
      </c>
      <c r="T7" t="s">
        <v>282</v>
      </c>
      <c r="V7" t="s">
        <v>279</v>
      </c>
      <c r="W7" t="s">
        <v>279</v>
      </c>
      <c r="X7" t="s">
        <v>282</v>
      </c>
      <c r="Z7" t="s">
        <v>279</v>
      </c>
      <c r="AA7" t="s">
        <v>279</v>
      </c>
      <c r="AB7" t="s">
        <v>282</v>
      </c>
    </row>
    <row r="8" spans="1:28" x14ac:dyDescent="0.25">
      <c r="A8" t="s">
        <v>275</v>
      </c>
      <c r="C8" t="s">
        <v>280</v>
      </c>
      <c r="D8" t="s">
        <v>281</v>
      </c>
      <c r="E8" t="s">
        <v>283</v>
      </c>
      <c r="H8" t="s">
        <v>275</v>
      </c>
      <c r="J8" t="s">
        <v>280</v>
      </c>
      <c r="K8" t="s">
        <v>281</v>
      </c>
      <c r="L8" t="s">
        <v>283</v>
      </c>
      <c r="N8" t="s">
        <v>280</v>
      </c>
      <c r="O8" t="s">
        <v>281</v>
      </c>
      <c r="P8" t="s">
        <v>283</v>
      </c>
      <c r="R8" t="s">
        <v>280</v>
      </c>
      <c r="S8" t="s">
        <v>281</v>
      </c>
      <c r="T8" t="s">
        <v>283</v>
      </c>
      <c r="V8" t="s">
        <v>280</v>
      </c>
      <c r="W8" t="s">
        <v>281</v>
      </c>
      <c r="X8" t="s">
        <v>283</v>
      </c>
      <c r="Z8" t="s">
        <v>280</v>
      </c>
      <c r="AA8" t="s">
        <v>281</v>
      </c>
      <c r="AB8" t="s">
        <v>283</v>
      </c>
    </row>
    <row r="9" spans="1:28" x14ac:dyDescent="0.25">
      <c r="A9" t="s">
        <v>276</v>
      </c>
      <c r="C9" s="98"/>
      <c r="D9" s="98"/>
      <c r="E9" s="98"/>
      <c r="H9" t="s">
        <v>276</v>
      </c>
      <c r="J9" s="98"/>
      <c r="K9" s="98"/>
      <c r="L9" s="98"/>
      <c r="N9" s="98"/>
      <c r="O9" s="98"/>
      <c r="P9" s="98"/>
      <c r="R9" s="98"/>
      <c r="S9" s="98"/>
      <c r="T9" s="98"/>
      <c r="V9" s="98"/>
      <c r="W9" s="98"/>
      <c r="X9" s="98"/>
      <c r="Z9" s="98"/>
      <c r="AA9" s="98"/>
      <c r="AB9" s="98"/>
    </row>
    <row r="10" spans="1:28" x14ac:dyDescent="0.25">
      <c r="A10" t="s">
        <v>277</v>
      </c>
      <c r="C10" s="98"/>
      <c r="D10" s="98"/>
      <c r="E10" s="98"/>
      <c r="H10" t="s">
        <v>277</v>
      </c>
      <c r="J10" s="98"/>
      <c r="K10" s="98"/>
      <c r="L10" s="98"/>
      <c r="N10" s="98"/>
      <c r="O10" s="98"/>
      <c r="P10" s="98"/>
      <c r="R10" s="98"/>
      <c r="S10" s="98"/>
      <c r="T10" s="98"/>
      <c r="V10" s="98"/>
      <c r="W10" s="98"/>
      <c r="X10" s="98"/>
      <c r="Z10" s="98"/>
      <c r="AA10" s="98"/>
      <c r="AB10" s="98"/>
    </row>
    <row r="11" spans="1:28" x14ac:dyDescent="0.25">
      <c r="A11" s="97" t="s">
        <v>278</v>
      </c>
      <c r="C11" s="98"/>
      <c r="D11" s="98"/>
      <c r="E11" s="98"/>
      <c r="H11" s="97" t="s">
        <v>278</v>
      </c>
      <c r="I11" s="97"/>
      <c r="J11" s="98"/>
      <c r="K11" s="98"/>
      <c r="L11" s="98"/>
      <c r="N11" s="98"/>
      <c r="O11" s="98"/>
      <c r="P11" s="98"/>
      <c r="R11" s="98"/>
      <c r="S11" s="98"/>
      <c r="T11" s="98"/>
      <c r="V11" s="98"/>
      <c r="W11" s="98"/>
      <c r="X11" s="98"/>
      <c r="Z11" s="98"/>
      <c r="AA11" s="98"/>
      <c r="AB11" s="98"/>
    </row>
    <row r="13" spans="1:28" x14ac:dyDescent="0.25">
      <c r="A13" s="100" t="s">
        <v>284</v>
      </c>
      <c r="H13" s="100" t="s">
        <v>284</v>
      </c>
      <c r="I13" s="100"/>
    </row>
    <row r="14" spans="1:28" x14ac:dyDescent="0.25">
      <c r="C14" t="s">
        <v>279</v>
      </c>
      <c r="D14" t="s">
        <v>282</v>
      </c>
      <c r="J14" t="s">
        <v>279</v>
      </c>
      <c r="K14" t="s">
        <v>282</v>
      </c>
      <c r="N14" t="s">
        <v>279</v>
      </c>
      <c r="O14" t="s">
        <v>282</v>
      </c>
      <c r="R14" t="s">
        <v>279</v>
      </c>
      <c r="S14" t="s">
        <v>282</v>
      </c>
      <c r="V14" t="s">
        <v>279</v>
      </c>
      <c r="W14" t="s">
        <v>282</v>
      </c>
      <c r="Z14" t="s">
        <v>279</v>
      </c>
      <c r="AA14" t="s">
        <v>282</v>
      </c>
    </row>
    <row r="15" spans="1:28" x14ac:dyDescent="0.25">
      <c r="A15" t="s">
        <v>275</v>
      </c>
      <c r="C15" t="s">
        <v>280</v>
      </c>
      <c r="D15" t="s">
        <v>283</v>
      </c>
      <c r="H15" t="s">
        <v>275</v>
      </c>
      <c r="J15" t="s">
        <v>280</v>
      </c>
      <c r="K15" t="s">
        <v>283</v>
      </c>
      <c r="N15" t="s">
        <v>280</v>
      </c>
      <c r="O15" t="s">
        <v>283</v>
      </c>
      <c r="R15" t="s">
        <v>280</v>
      </c>
      <c r="S15" t="s">
        <v>283</v>
      </c>
      <c r="V15" t="s">
        <v>280</v>
      </c>
      <c r="W15" t="s">
        <v>283</v>
      </c>
      <c r="Z15" t="s">
        <v>280</v>
      </c>
      <c r="AA15" t="s">
        <v>283</v>
      </c>
    </row>
    <row r="16" spans="1:28" x14ac:dyDescent="0.25">
      <c r="A16" t="s">
        <v>276</v>
      </c>
      <c r="C16" s="98"/>
      <c r="D16" s="98"/>
      <c r="H16" t="s">
        <v>276</v>
      </c>
      <c r="J16" s="98"/>
      <c r="K16" s="98"/>
      <c r="N16" s="98"/>
      <c r="O16" s="98"/>
      <c r="R16" s="98"/>
      <c r="S16" s="98"/>
      <c r="V16" s="98"/>
      <c r="W16" s="98"/>
      <c r="Z16" s="98"/>
      <c r="AA16" s="98"/>
    </row>
    <row r="17" spans="1:27" x14ac:dyDescent="0.25">
      <c r="A17" t="s">
        <v>277</v>
      </c>
      <c r="C17" s="98"/>
      <c r="D17" s="98"/>
      <c r="H17" t="s">
        <v>277</v>
      </c>
      <c r="J17" s="98"/>
      <c r="K17" s="98"/>
      <c r="N17" s="98"/>
      <c r="O17" s="98"/>
      <c r="R17" s="98"/>
      <c r="S17" s="98"/>
      <c r="V17" s="98"/>
      <c r="W17" s="98"/>
      <c r="Z17" s="98"/>
      <c r="AA17" s="98"/>
    </row>
    <row r="18" spans="1:27" x14ac:dyDescent="0.25">
      <c r="A18" s="97" t="s">
        <v>278</v>
      </c>
      <c r="C18" s="98"/>
      <c r="D18" s="98"/>
      <c r="H18" s="97" t="s">
        <v>278</v>
      </c>
      <c r="I18" s="97"/>
      <c r="J18" s="98"/>
      <c r="K18" s="98"/>
      <c r="N18" s="98"/>
      <c r="O18" s="98"/>
      <c r="R18" s="98"/>
      <c r="S18" s="98"/>
      <c r="V18" s="98"/>
      <c r="W18" s="98"/>
      <c r="Z18" s="98"/>
      <c r="AA18" s="98"/>
    </row>
    <row r="19" spans="1:27" x14ac:dyDescent="0.25">
      <c r="A19" s="97"/>
      <c r="H19" s="97"/>
      <c r="I19" s="97"/>
    </row>
    <row r="20" spans="1:27" x14ac:dyDescent="0.25">
      <c r="A20" s="97"/>
      <c r="H20" s="97"/>
      <c r="I20" s="97"/>
      <c r="J20" t="s">
        <v>289</v>
      </c>
      <c r="K20" t="s">
        <v>291</v>
      </c>
      <c r="N20" t="s">
        <v>289</v>
      </c>
      <c r="O20" t="s">
        <v>291</v>
      </c>
      <c r="R20" t="s">
        <v>289</v>
      </c>
      <c r="S20" t="s">
        <v>291</v>
      </c>
      <c r="V20" t="s">
        <v>289</v>
      </c>
      <c r="W20" t="s">
        <v>291</v>
      </c>
      <c r="Z20" t="s">
        <v>289</v>
      </c>
      <c r="AA20" t="s">
        <v>291</v>
      </c>
    </row>
    <row r="21" spans="1:27" x14ac:dyDescent="0.25">
      <c r="A21" s="97"/>
      <c r="H21" s="97"/>
      <c r="I21" s="97"/>
      <c r="J21" t="s">
        <v>290</v>
      </c>
      <c r="K21" t="s">
        <v>280</v>
      </c>
      <c r="N21" t="s">
        <v>290</v>
      </c>
      <c r="O21" t="s">
        <v>280</v>
      </c>
      <c r="R21" t="s">
        <v>290</v>
      </c>
      <c r="S21" t="s">
        <v>280</v>
      </c>
      <c r="V21" t="s">
        <v>290</v>
      </c>
      <c r="W21" t="s">
        <v>280</v>
      </c>
      <c r="Z21" t="s">
        <v>290</v>
      </c>
      <c r="AA21" t="s">
        <v>280</v>
      </c>
    </row>
    <row r="22" spans="1:27" x14ac:dyDescent="0.25">
      <c r="A22" s="97"/>
      <c r="H22" s="101" t="s">
        <v>292</v>
      </c>
      <c r="I22" s="97"/>
      <c r="J22" s="98"/>
      <c r="K22" s="98"/>
      <c r="N22" s="98"/>
      <c r="O22" s="98"/>
      <c r="R22" s="98"/>
      <c r="S22" s="98"/>
      <c r="V22" s="98"/>
      <c r="W22" s="98"/>
      <c r="Z22" s="98"/>
      <c r="AA22" s="98"/>
    </row>
    <row r="23" spans="1:27" x14ac:dyDescent="0.25">
      <c r="H23" s="101" t="s">
        <v>293</v>
      </c>
      <c r="J23" s="98"/>
      <c r="K23" s="98"/>
      <c r="N23" s="98"/>
      <c r="O23" s="98"/>
      <c r="R23" s="98"/>
      <c r="S23" s="98"/>
      <c r="V23" s="98"/>
      <c r="W23" s="98"/>
      <c r="Z23" s="98"/>
      <c r="AA23" s="98"/>
    </row>
    <row r="24" spans="1:27" x14ac:dyDescent="0.25">
      <c r="H24" s="101"/>
    </row>
    <row r="25" spans="1:27" x14ac:dyDescent="0.25">
      <c r="A25" s="100" t="s">
        <v>285</v>
      </c>
      <c r="H25" s="100" t="s">
        <v>285</v>
      </c>
      <c r="I25" s="100"/>
    </row>
    <row r="26" spans="1:27" x14ac:dyDescent="0.25">
      <c r="C26" t="s">
        <v>279</v>
      </c>
      <c r="D26" t="s">
        <v>282</v>
      </c>
      <c r="J26" t="s">
        <v>279</v>
      </c>
      <c r="K26" t="s">
        <v>282</v>
      </c>
      <c r="N26" t="s">
        <v>279</v>
      </c>
      <c r="O26" t="s">
        <v>282</v>
      </c>
      <c r="R26" t="s">
        <v>279</v>
      </c>
      <c r="S26" t="s">
        <v>282</v>
      </c>
      <c r="V26" t="s">
        <v>279</v>
      </c>
      <c r="W26" t="s">
        <v>282</v>
      </c>
      <c r="Z26" t="s">
        <v>279</v>
      </c>
      <c r="AA26" t="s">
        <v>282</v>
      </c>
    </row>
    <row r="27" spans="1:27" x14ac:dyDescent="0.25">
      <c r="A27" t="s">
        <v>275</v>
      </c>
      <c r="C27" t="s">
        <v>280</v>
      </c>
      <c r="D27" t="s">
        <v>283</v>
      </c>
      <c r="H27" t="s">
        <v>275</v>
      </c>
      <c r="J27" t="s">
        <v>280</v>
      </c>
      <c r="K27" t="s">
        <v>283</v>
      </c>
      <c r="N27" t="s">
        <v>280</v>
      </c>
      <c r="O27" t="s">
        <v>283</v>
      </c>
      <c r="R27" t="s">
        <v>280</v>
      </c>
      <c r="S27" t="s">
        <v>283</v>
      </c>
      <c r="V27" t="s">
        <v>280</v>
      </c>
      <c r="W27" t="s">
        <v>283</v>
      </c>
      <c r="Z27" t="s">
        <v>280</v>
      </c>
      <c r="AA27" t="s">
        <v>283</v>
      </c>
    </row>
    <row r="28" spans="1:27" x14ac:dyDescent="0.25">
      <c r="A28" t="s">
        <v>276</v>
      </c>
      <c r="C28" s="98"/>
      <c r="D28" s="98"/>
      <c r="H28" t="s">
        <v>276</v>
      </c>
      <c r="J28" s="98"/>
      <c r="K28" s="98"/>
      <c r="N28" s="98"/>
      <c r="O28" s="98"/>
      <c r="R28" s="98"/>
      <c r="S28" s="98"/>
      <c r="V28" s="98"/>
      <c r="W28" s="98"/>
      <c r="Z28" s="98"/>
      <c r="AA28" s="98"/>
    </row>
    <row r="29" spans="1:27" x14ac:dyDescent="0.25">
      <c r="A29" t="s">
        <v>277</v>
      </c>
      <c r="C29" s="98"/>
      <c r="D29" s="98"/>
      <c r="H29" t="s">
        <v>277</v>
      </c>
      <c r="J29" s="98"/>
      <c r="K29" s="98"/>
      <c r="N29" s="98"/>
      <c r="O29" s="98"/>
      <c r="R29" s="98"/>
      <c r="S29" s="98"/>
      <c r="V29" s="98"/>
      <c r="W29" s="98"/>
      <c r="Z29" s="98"/>
      <c r="AA29" s="98"/>
    </row>
    <row r="30" spans="1:27" x14ac:dyDescent="0.25">
      <c r="A30" s="97" t="s">
        <v>278</v>
      </c>
      <c r="C30" s="98"/>
      <c r="D30" s="98"/>
      <c r="H30" s="97" t="s">
        <v>278</v>
      </c>
      <c r="I30" s="97"/>
      <c r="J30" s="98"/>
      <c r="K30" s="98"/>
      <c r="N30" s="98"/>
      <c r="O30" s="98"/>
      <c r="R30" s="98"/>
      <c r="S30" s="98"/>
      <c r="V30" s="98"/>
      <c r="W30" s="98"/>
      <c r="Z30" s="98"/>
      <c r="AA30" s="98"/>
    </row>
    <row r="31" spans="1:27" x14ac:dyDescent="0.25">
      <c r="A31" s="97"/>
      <c r="H31" s="97"/>
      <c r="I31" s="97"/>
    </row>
    <row r="32" spans="1:27" x14ac:dyDescent="0.25">
      <c r="A32" s="97"/>
      <c r="H32" s="97"/>
      <c r="I32" s="97"/>
      <c r="J32" t="s">
        <v>289</v>
      </c>
      <c r="K32" t="s">
        <v>291</v>
      </c>
      <c r="N32" t="s">
        <v>289</v>
      </c>
      <c r="O32" t="s">
        <v>291</v>
      </c>
      <c r="R32" t="s">
        <v>289</v>
      </c>
      <c r="S32" t="s">
        <v>291</v>
      </c>
      <c r="V32" t="s">
        <v>289</v>
      </c>
      <c r="W32" t="s">
        <v>291</v>
      </c>
      <c r="Z32" t="s">
        <v>289</v>
      </c>
      <c r="AA32" t="s">
        <v>291</v>
      </c>
    </row>
    <row r="33" spans="1:28" x14ac:dyDescent="0.25">
      <c r="A33" s="97"/>
      <c r="H33" s="97"/>
      <c r="I33" s="97"/>
      <c r="J33" t="s">
        <v>290</v>
      </c>
      <c r="K33" t="s">
        <v>280</v>
      </c>
      <c r="N33" t="s">
        <v>290</v>
      </c>
      <c r="O33" t="s">
        <v>280</v>
      </c>
      <c r="R33" t="s">
        <v>290</v>
      </c>
      <c r="S33" t="s">
        <v>280</v>
      </c>
      <c r="V33" t="s">
        <v>290</v>
      </c>
      <c r="W33" t="s">
        <v>280</v>
      </c>
      <c r="Z33" t="s">
        <v>290</v>
      </c>
      <c r="AA33" t="s">
        <v>280</v>
      </c>
    </row>
    <row r="34" spans="1:28" x14ac:dyDescent="0.25">
      <c r="A34" s="97"/>
      <c r="H34" s="101" t="s">
        <v>292</v>
      </c>
      <c r="I34" s="97"/>
      <c r="J34" s="98"/>
      <c r="K34" s="98"/>
      <c r="N34" s="98"/>
      <c r="O34" s="98"/>
      <c r="R34" s="98"/>
      <c r="S34" s="98"/>
      <c r="V34" s="98"/>
      <c r="W34" s="98"/>
      <c r="Z34" s="98"/>
      <c r="AA34" s="98"/>
    </row>
    <row r="35" spans="1:28" x14ac:dyDescent="0.25">
      <c r="A35" s="97"/>
      <c r="H35" s="101" t="s">
        <v>293</v>
      </c>
      <c r="J35" s="98"/>
      <c r="K35" s="98"/>
      <c r="N35" s="98"/>
      <c r="O35" s="98"/>
      <c r="R35" s="98"/>
      <c r="S35" s="98"/>
      <c r="V35" s="98"/>
      <c r="W35" s="98"/>
      <c r="Z35" s="98"/>
      <c r="AA35" s="98"/>
    </row>
    <row r="37" spans="1:28" x14ac:dyDescent="0.25">
      <c r="A37" s="100" t="s">
        <v>286</v>
      </c>
      <c r="H37" s="100" t="s">
        <v>286</v>
      </c>
      <c r="I37" s="100"/>
    </row>
    <row r="38" spans="1:28" x14ac:dyDescent="0.25">
      <c r="C38" t="s">
        <v>279</v>
      </c>
      <c r="D38" t="s">
        <v>279</v>
      </c>
      <c r="E38" t="s">
        <v>282</v>
      </c>
      <c r="J38" t="s">
        <v>279</v>
      </c>
      <c r="K38" t="s">
        <v>279</v>
      </c>
      <c r="L38" t="s">
        <v>282</v>
      </c>
      <c r="N38" t="s">
        <v>279</v>
      </c>
      <c r="O38" t="s">
        <v>279</v>
      </c>
      <c r="P38" t="s">
        <v>282</v>
      </c>
      <c r="R38" t="s">
        <v>279</v>
      </c>
      <c r="S38" t="s">
        <v>279</v>
      </c>
      <c r="T38" t="s">
        <v>282</v>
      </c>
      <c r="V38" t="s">
        <v>279</v>
      </c>
      <c r="W38" t="s">
        <v>279</v>
      </c>
      <c r="X38" t="s">
        <v>282</v>
      </c>
      <c r="Z38" t="s">
        <v>279</v>
      </c>
      <c r="AA38" t="s">
        <v>279</v>
      </c>
      <c r="AB38" t="s">
        <v>282</v>
      </c>
    </row>
    <row r="39" spans="1:28" x14ac:dyDescent="0.25">
      <c r="A39" t="s">
        <v>275</v>
      </c>
      <c r="C39" t="s">
        <v>280</v>
      </c>
      <c r="D39" t="s">
        <v>281</v>
      </c>
      <c r="E39" t="s">
        <v>283</v>
      </c>
      <c r="H39" t="s">
        <v>275</v>
      </c>
      <c r="J39" t="s">
        <v>280</v>
      </c>
      <c r="K39" t="s">
        <v>281</v>
      </c>
      <c r="L39" t="s">
        <v>283</v>
      </c>
      <c r="N39" t="s">
        <v>280</v>
      </c>
      <c r="O39" t="s">
        <v>281</v>
      </c>
      <c r="P39" t="s">
        <v>283</v>
      </c>
      <c r="R39" t="s">
        <v>280</v>
      </c>
      <c r="S39" t="s">
        <v>281</v>
      </c>
      <c r="T39" t="s">
        <v>283</v>
      </c>
      <c r="V39" t="s">
        <v>280</v>
      </c>
      <c r="W39" t="s">
        <v>281</v>
      </c>
      <c r="X39" t="s">
        <v>283</v>
      </c>
      <c r="Z39" t="s">
        <v>280</v>
      </c>
      <c r="AA39" t="s">
        <v>281</v>
      </c>
      <c r="AB39" t="s">
        <v>283</v>
      </c>
    </row>
    <row r="40" spans="1:28" x14ac:dyDescent="0.25">
      <c r="A40" t="s">
        <v>276</v>
      </c>
      <c r="C40" s="98"/>
      <c r="D40" s="98"/>
      <c r="E40" s="98"/>
      <c r="H40" t="s">
        <v>276</v>
      </c>
      <c r="J40" s="98"/>
      <c r="K40" s="98"/>
      <c r="L40" s="98"/>
      <c r="N40" s="98"/>
      <c r="O40" s="98"/>
      <c r="P40" s="98"/>
      <c r="R40" s="98"/>
      <c r="S40" s="98"/>
      <c r="T40" s="98"/>
      <c r="V40" s="98"/>
      <c r="W40" s="98"/>
      <c r="X40" s="98"/>
      <c r="Z40" s="98"/>
      <c r="AA40" s="98"/>
      <c r="AB40" s="98"/>
    </row>
    <row r="41" spans="1:28" x14ac:dyDescent="0.25">
      <c r="A41" t="s">
        <v>277</v>
      </c>
      <c r="C41" s="98"/>
      <c r="D41" s="98"/>
      <c r="E41" s="98"/>
      <c r="H41" t="s">
        <v>277</v>
      </c>
      <c r="J41" s="98"/>
      <c r="K41" s="98"/>
      <c r="L41" s="98"/>
      <c r="N41" s="98"/>
      <c r="O41" s="98"/>
      <c r="P41" s="98"/>
      <c r="R41" s="98"/>
      <c r="S41" s="98"/>
      <c r="T41" s="98"/>
      <c r="V41" s="98"/>
      <c r="W41" s="98"/>
      <c r="X41" s="98"/>
      <c r="Z41" s="98"/>
      <c r="AA41" s="98"/>
      <c r="AB41" s="98"/>
    </row>
    <row r="42" spans="1:28" x14ac:dyDescent="0.25">
      <c r="A42" s="97" t="s">
        <v>278</v>
      </c>
      <c r="C42" s="98"/>
      <c r="D42" s="98"/>
      <c r="E42" s="98"/>
      <c r="H42" s="97" t="s">
        <v>278</v>
      </c>
      <c r="I42" s="97"/>
      <c r="J42" s="98"/>
      <c r="K42" s="98"/>
      <c r="L42" s="98"/>
      <c r="N42" s="98"/>
      <c r="O42" s="98"/>
      <c r="P42" s="98"/>
      <c r="R42" s="98"/>
      <c r="S42" s="98"/>
      <c r="T42" s="98"/>
      <c r="V42" s="98"/>
      <c r="W42" s="98"/>
      <c r="X42" s="98"/>
      <c r="Z42" s="98"/>
      <c r="AA42" s="98"/>
      <c r="AB42" s="98"/>
    </row>
  </sheetData>
  <pageMargins left="0.25" right="0.25" top="0.75" bottom="0.75" header="0.3" footer="0.3"/>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Buget CF</vt:lpstr>
      <vt:lpstr>Întreprindere in dificultate</vt:lpstr>
      <vt:lpstr>consum existent si prognozat</vt:lpstr>
      <vt:lpstr>'Buget CF'!Print_Area</vt:lpstr>
      <vt:lpstr>'consum existent si prognozat'!Print_Area</vt:lpstr>
      <vt:lpstr>'Întreprindere in dificultate'!Print_Area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Teodora Malita</cp:lastModifiedBy>
  <cp:lastPrinted>2022-09-28T08:53:33Z</cp:lastPrinted>
  <dcterms:created xsi:type="dcterms:W3CDTF">2021-05-19T08:02:49Z</dcterms:created>
  <dcterms:modified xsi:type="dcterms:W3CDTF">2022-09-28T08:53:50Z</dcterms:modified>
</cp:coreProperties>
</file>